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D:\浦安市サッカー協会\４種別　専門委員会\1種委員会\市民体育大会\"/>
    </mc:Choice>
  </mc:AlternateContent>
  <xr:revisionPtr revIDLastSave="0" documentId="8_{BA4BD75D-3638-4D36-81A8-41901EC49D98}" xr6:coauthVersionLast="36" xr6:coauthVersionMax="36" xr10:uidLastSave="{00000000-0000-0000-0000-000000000000}"/>
  <bookViews>
    <workbookView xWindow="0" yWindow="0" windowWidth="20490" windowHeight="7335" xr2:uid="{00000000-000D-0000-FFFF-FFFF00000000}"/>
  </bookViews>
  <sheets>
    <sheet name="１部組み合わせ表" sheetId="1" r:id="rId1"/>
    <sheet name="２部組み合わせ表 " sheetId="2" r:id="rId2"/>
    <sheet name="日程表(１部）" sheetId="3" r:id="rId3"/>
    <sheet name="日程表(２部）" sheetId="4" r:id="rId4"/>
  </sheets>
  <calcPr calcId="191029"/>
</workbook>
</file>

<file path=xl/calcChain.xml><?xml version="1.0" encoding="utf-8"?>
<calcChain xmlns="http://schemas.openxmlformats.org/spreadsheetml/2006/main">
  <c r="AB14" i="2" l="1"/>
  <c r="K14" i="2"/>
  <c r="G14" i="2"/>
  <c r="F14" i="2"/>
  <c r="D14" i="2"/>
  <c r="C14" i="2"/>
  <c r="T14" i="2" s="1"/>
  <c r="AB13" i="2"/>
  <c r="O13" i="2"/>
  <c r="J13" i="2"/>
  <c r="H13" i="2"/>
  <c r="G13" i="2" s="1"/>
  <c r="C13" i="2"/>
  <c r="AB12" i="2"/>
  <c r="O12" i="2"/>
  <c r="K12" i="2"/>
  <c r="C12" i="2"/>
  <c r="T12" i="2" s="1"/>
  <c r="AB11" i="2"/>
  <c r="O11" i="2"/>
  <c r="K11" i="2"/>
  <c r="G11" i="2"/>
  <c r="T11" i="2" s="1"/>
  <c r="AB8" i="2"/>
  <c r="K8" i="2"/>
  <c r="G8" i="2"/>
  <c r="T8" i="2" s="1"/>
  <c r="C8" i="2"/>
  <c r="AB7" i="2"/>
  <c r="O7" i="2"/>
  <c r="G7" i="2"/>
  <c r="C7" i="2"/>
  <c r="T7" i="2" s="1"/>
  <c r="AB6" i="2"/>
  <c r="O6" i="2"/>
  <c r="K6" i="2"/>
  <c r="C6" i="2"/>
  <c r="T6" i="2" s="1"/>
  <c r="O5" i="2"/>
  <c r="K5" i="2"/>
  <c r="S5" i="2" s="1"/>
  <c r="G5" i="2"/>
  <c r="U5" i="2" s="1"/>
  <c r="U2" i="2"/>
  <c r="AO12" i="1"/>
  <c r="AN12" i="1"/>
  <c r="AP12" i="1" s="1"/>
  <c r="AA12" i="1"/>
  <c r="W12" i="1"/>
  <c r="V12" i="1"/>
  <c r="T12" i="1"/>
  <c r="S12" i="1" s="1"/>
  <c r="R12" i="1"/>
  <c r="P12" i="1"/>
  <c r="O12" i="1"/>
  <c r="N12" i="1"/>
  <c r="L12" i="1"/>
  <c r="K12" i="1" s="1"/>
  <c r="J12" i="1"/>
  <c r="H12" i="1"/>
  <c r="G12" i="1"/>
  <c r="C12" i="1"/>
  <c r="AO11" i="1"/>
  <c r="AN11" i="1"/>
  <c r="AP11" i="1" s="1"/>
  <c r="AR11" i="1" s="1"/>
  <c r="AE11" i="1"/>
  <c r="Z11" i="1"/>
  <c r="AN10" i="1" s="1"/>
  <c r="AP10" i="1" s="1"/>
  <c r="X11" i="1"/>
  <c r="W11" i="1"/>
  <c r="S11" i="1"/>
  <c r="R11" i="1"/>
  <c r="P11" i="1"/>
  <c r="O11" i="1"/>
  <c r="N11" i="1"/>
  <c r="L11" i="1"/>
  <c r="K11" i="1" s="1"/>
  <c r="G11" i="1"/>
  <c r="F11" i="1"/>
  <c r="D11" i="1"/>
  <c r="C11" i="1" s="1"/>
  <c r="AO10" i="1"/>
  <c r="AE10" i="1"/>
  <c r="AA10" i="1"/>
  <c r="S10" i="1"/>
  <c r="R10" i="1"/>
  <c r="AN8" i="1" s="1"/>
  <c r="AP8" i="1" s="1"/>
  <c r="P10" i="1"/>
  <c r="O10" i="1"/>
  <c r="N10" i="1"/>
  <c r="L10" i="1"/>
  <c r="K10" i="1" s="1"/>
  <c r="J10" i="1"/>
  <c r="H10" i="1"/>
  <c r="G10" i="1"/>
  <c r="F10" i="1"/>
  <c r="D10" i="1"/>
  <c r="C10" i="1" s="1"/>
  <c r="AO9" i="1"/>
  <c r="AN9" i="1"/>
  <c r="AP9" i="1" s="1"/>
  <c r="AE9" i="1"/>
  <c r="AA9" i="1"/>
  <c r="W9" i="1"/>
  <c r="O9" i="1"/>
  <c r="K9" i="1"/>
  <c r="G9" i="1"/>
  <c r="F9" i="1"/>
  <c r="D9" i="1"/>
  <c r="C9" i="1" s="1"/>
  <c r="AO8" i="1"/>
  <c r="AE8" i="1"/>
  <c r="AA8" i="1"/>
  <c r="W8" i="1"/>
  <c r="S8" i="1"/>
  <c r="K8" i="1"/>
  <c r="G8" i="1"/>
  <c r="AJ8" i="1" s="1"/>
  <c r="C8" i="1"/>
  <c r="AK8" i="1" s="1"/>
  <c r="AL8" i="1" s="1"/>
  <c r="AO7" i="1"/>
  <c r="AN7" i="1"/>
  <c r="AP7" i="1" s="1"/>
  <c r="AJ7" i="1"/>
  <c r="AE7" i="1"/>
  <c r="AA7" i="1"/>
  <c r="W7" i="1"/>
  <c r="S7" i="1"/>
  <c r="O7" i="1"/>
  <c r="J7" i="1"/>
  <c r="AN6" i="1" s="1"/>
  <c r="AP6" i="1" s="1"/>
  <c r="H7" i="1"/>
  <c r="G7" i="1"/>
  <c r="C7" i="1"/>
  <c r="AK7" i="1" s="1"/>
  <c r="AL7" i="1" s="1"/>
  <c r="AR7" i="1" s="1"/>
  <c r="AO6" i="1"/>
  <c r="AE6" i="1"/>
  <c r="AA6" i="1"/>
  <c r="W6" i="1"/>
  <c r="S6" i="1"/>
  <c r="O6" i="1"/>
  <c r="K6" i="1"/>
  <c r="F6" i="1"/>
  <c r="D6" i="1"/>
  <c r="C6" i="1" s="1"/>
  <c r="AO5" i="1"/>
  <c r="AN5" i="1"/>
  <c r="AP5" i="1" s="1"/>
  <c r="AE5" i="1"/>
  <c r="AA5" i="1"/>
  <c r="W5" i="1"/>
  <c r="S5" i="1"/>
  <c r="O5" i="1"/>
  <c r="K5" i="1"/>
  <c r="AJ5" i="1" s="1"/>
  <c r="G5" i="1"/>
  <c r="AK5" i="1" s="1"/>
  <c r="AL5" i="1" s="1"/>
  <c r="AJ2" i="1"/>
  <c r="AJ6" i="1" l="1"/>
  <c r="AK6" i="1"/>
  <c r="AL6" i="1" s="1"/>
  <c r="AR6" i="1" s="1"/>
  <c r="AR5" i="1"/>
  <c r="AR8" i="1"/>
  <c r="AJ9" i="1"/>
  <c r="AK9" i="1"/>
  <c r="AL9" i="1" s="1"/>
  <c r="AR9" i="1" s="1"/>
  <c r="AJ10" i="1"/>
  <c r="AK10" i="1"/>
  <c r="AL10" i="1" s="1"/>
  <c r="AR10" i="1" s="1"/>
  <c r="AK11" i="1"/>
  <c r="AK12" i="1"/>
  <c r="AL12" i="1" s="1"/>
  <c r="AR12" i="1" s="1"/>
  <c r="V5" i="2"/>
  <c r="AB5" i="2" s="1"/>
  <c r="T13" i="2"/>
  <c r="T5" i="2"/>
  <c r="U6" i="2"/>
  <c r="U11" i="2"/>
  <c r="U12" i="2"/>
  <c r="U13" i="2"/>
  <c r="U14" i="2"/>
</calcChain>
</file>

<file path=xl/sharedStrings.xml><?xml version="1.0" encoding="utf-8"?>
<sst xmlns="http://schemas.openxmlformats.org/spreadsheetml/2006/main" count="550" uniqueCount="113">
  <si>
    <t>２０２３年度　　第４２回　春季市民大会</t>
  </si>
  <si>
    <t>１部リーグ戦</t>
  </si>
  <si>
    <t>情熱NSFC</t>
  </si>
  <si>
    <t>傘</t>
  </si>
  <si>
    <t>MIT</t>
  </si>
  <si>
    <t>HELL　CATS</t>
  </si>
  <si>
    <t>OHANA</t>
  </si>
  <si>
    <t>レボルシオン</t>
  </si>
  <si>
    <t>URAGANO</t>
  </si>
  <si>
    <t>入船SC</t>
  </si>
  <si>
    <t>勝</t>
  </si>
  <si>
    <t>敗</t>
  </si>
  <si>
    <t>分</t>
  </si>
  <si>
    <t>勝点</t>
  </si>
  <si>
    <t>減点</t>
  </si>
  <si>
    <t>得点</t>
  </si>
  <si>
    <t>失点</t>
  </si>
  <si>
    <t>得失点</t>
  </si>
  <si>
    <t>暫定順位</t>
  </si>
  <si>
    <t>A</t>
  </si>
  <si>
    <t>-</t>
  </si>
  <si>
    <t>B</t>
  </si>
  <si>
    <t>C</t>
  </si>
  <si>
    <t>D</t>
  </si>
  <si>
    <t>E</t>
  </si>
  <si>
    <t>F</t>
  </si>
  <si>
    <t>G</t>
  </si>
  <si>
    <t>０</t>
  </si>
  <si>
    <t>６</t>
  </si>
  <si>
    <t>８</t>
  </si>
  <si>
    <t>H</t>
  </si>
  <si>
    <t>＊リーグ戦順位</t>
  </si>
  <si>
    <t>１、勝ち点上位（勝ー３点・引き分けー１点・負ー０点）</t>
  </si>
  <si>
    <t>２、得失点上位</t>
  </si>
  <si>
    <t>３、総得点上位</t>
  </si>
  <si>
    <t>４、直接対決の勝敗</t>
  </si>
  <si>
    <t>５、抽選時の各ブロック表の上に記載のあるチーム</t>
  </si>
  <si>
    <t>２部リーグ戦</t>
  </si>
  <si>
    <t>2部Aブロック</t>
  </si>
  <si>
    <t>新・浦安時代</t>
  </si>
  <si>
    <t>Iyashi.C.F</t>
  </si>
  <si>
    <t>FC　KERIE</t>
  </si>
  <si>
    <t>CDFC</t>
  </si>
  <si>
    <t>2部Bブロック</t>
  </si>
  <si>
    <t>club柚子A</t>
  </si>
  <si>
    <t>WARRIORS</t>
  </si>
  <si>
    <t>club柚子</t>
  </si>
  <si>
    <t>JAZARP</t>
  </si>
  <si>
    <t>２</t>
  </si>
  <si>
    <t>ブリオベッカ浦安陸上競技場</t>
  </si>
  <si>
    <t>１部リーグ日程</t>
  </si>
  <si>
    <t>試合日程表</t>
  </si>
  <si>
    <t>審判分担表</t>
  </si>
  <si>
    <t>Aベンチ</t>
  </si>
  <si>
    <t>試合結果</t>
  </si>
  <si>
    <t>Bベンチ</t>
  </si>
  <si>
    <t>主審（１名）・第４審判（1名）</t>
  </si>
  <si>
    <t>副審（２名）</t>
  </si>
  <si>
    <t>雨天中止</t>
  </si>
  <si>
    <t>１５：３０～</t>
  </si>
  <si>
    <t>１７：２０～</t>
  </si>
  <si>
    <t>2節</t>
  </si>
  <si>
    <t>１１：３０～</t>
  </si>
  <si>
    <t>（５/１４）</t>
  </si>
  <si>
    <t>１３：２０～</t>
  </si>
  <si>
    <t>１５：１０～</t>
  </si>
  <si>
    <t>１７：００～</t>
  </si>
  <si>
    <t>３節</t>
  </si>
  <si>
    <t>(５/２８）</t>
  </si>
  <si>
    <t>４節</t>
  </si>
  <si>
    <t>１７：３０～</t>
  </si>
  <si>
    <t>（６/４）</t>
  </si>
  <si>
    <t>１９：２０～</t>
  </si>
  <si>
    <t>５節</t>
  </si>
  <si>
    <t>（６/１１）</t>
  </si>
  <si>
    <t>６節</t>
  </si>
  <si>
    <t>１7：３０～</t>
  </si>
  <si>
    <t>（６/２５）</t>
  </si>
  <si>
    <t>１9：２０～</t>
  </si>
  <si>
    <t>1節</t>
  </si>
  <si>
    <t>(７/１６）</t>
  </si>
  <si>
    <t>７節</t>
  </si>
  <si>
    <t>１３：５０～</t>
  </si>
  <si>
    <t>（７/９）</t>
  </si>
  <si>
    <t>１５：４０～</t>
  </si>
  <si>
    <t>８節</t>
  </si>
  <si>
    <t>（７/２３）</t>
  </si>
  <si>
    <t>9節</t>
  </si>
  <si>
    <t>９：３０～</t>
  </si>
  <si>
    <t>（７/３０）</t>
  </si>
  <si>
    <t>１１：２０～</t>
  </si>
  <si>
    <t>運営役員</t>
  </si>
  <si>
    <t>注：ブリオベッカ浦安陸上競技場ボールパーソンは各チーム3名ずつ</t>
  </si>
  <si>
    <t>１・３・４・６節いずれかが中止になった場合、７/２実施（時間は同じ）</t>
  </si>
  <si>
    <t>２・５・７節いずれかが中止の場合、7/16総合公園で実施（時間は第７節と同じ）</t>
  </si>
  <si>
    <t>８・９節いずれかが中止の場合、９月実施（時間は未定）</t>
  </si>
  <si>
    <t>総合公園</t>
  </si>
  <si>
    <t>２部リーグ日程表</t>
  </si>
  <si>
    <t>役員・審判分担表</t>
  </si>
  <si>
    <t>１節</t>
  </si>
  <si>
    <t>（４/２３）</t>
  </si>
  <si>
    <t>２節</t>
  </si>
  <si>
    <t>（５/７）</t>
  </si>
  <si>
    <t>予備日（７/２）</t>
  </si>
  <si>
    <t>１４：００～</t>
  </si>
  <si>
    <t>１５：５０～</t>
  </si>
  <si>
    <t>順位決定戦</t>
  </si>
  <si>
    <t>１７：４０～</t>
  </si>
  <si>
    <t>PK 4-5</t>
  </si>
  <si>
    <t>１９：３０～</t>
  </si>
  <si>
    <t>予備日（７/３０）</t>
  </si>
  <si>
    <t>１・２・４・５節が中止になった場合、７/２実施　時間は４・５節と同じ</t>
  </si>
  <si>
    <r>
      <rPr>
        <sz val="12"/>
        <color rgb="FF000000"/>
        <rFont val="ＭＳ ゴシック"/>
        <family val="3"/>
        <charset val="128"/>
      </rPr>
      <t>３節が中止になった場合、順位決定戦（７</t>
    </r>
    <r>
      <rPr>
        <sz val="12"/>
        <color rgb="FF000000"/>
        <rFont val="Calibri"/>
      </rPr>
      <t>/</t>
    </r>
    <r>
      <rPr>
        <sz val="12"/>
        <color rgb="FF000000"/>
        <rFont val="ＭＳ ゴシック"/>
        <family val="3"/>
        <charset val="128"/>
      </rPr>
      <t>９）以降スライドします。時間はすべて６節と同じ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</si>
</sst>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更&quot;&quot;新&quot;"/>
    <numFmt numFmtId="177" formatCode="m/d"/>
  </numFmts>
  <fonts count="25">
    <font>
      <sz val="11"/>
      <color rgb="FF000000"/>
      <name val="Calibri"/>
      <scheme val="minor"/>
    </font>
    <font>
      <b/>
      <sz val="18"/>
      <color rgb="FF000000"/>
      <name val="MS PGothic"/>
      <family val="3"/>
      <charset val="128"/>
    </font>
    <font>
      <sz val="20"/>
      <color rgb="FF000000"/>
      <name val="MS PGothic"/>
      <family val="3"/>
      <charset val="128"/>
    </font>
    <font>
      <sz val="11"/>
      <color rgb="FF000000"/>
      <name val="Calibri"/>
    </font>
    <font>
      <sz val="11"/>
      <color rgb="FF000000"/>
      <name val="MS PGothic"/>
      <family val="3"/>
      <charset val="128"/>
    </font>
    <font>
      <sz val="11"/>
      <name val="Calibri"/>
    </font>
    <font>
      <b/>
      <sz val="11"/>
      <color rgb="FF000000"/>
      <name val="MS PGothic"/>
      <family val="3"/>
      <charset val="128"/>
    </font>
    <font>
      <sz val="8"/>
      <color rgb="FF000000"/>
      <name val="MS PGothic"/>
      <family val="3"/>
      <charset val="128"/>
    </font>
    <font>
      <sz val="11"/>
      <color theme="1"/>
      <name val="Calibri"/>
    </font>
    <font>
      <b/>
      <sz val="16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sz val="7"/>
      <color rgb="FF000000"/>
      <name val="MS PGothic"/>
      <family val="3"/>
      <charset val="128"/>
    </font>
    <font>
      <b/>
      <sz val="9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b/>
      <sz val="8"/>
      <color rgb="FF000000"/>
      <name val="MS PGothic"/>
      <family val="3"/>
      <charset val="128"/>
    </font>
    <font>
      <sz val="12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b/>
      <sz val="14"/>
      <color rgb="FFFF0000"/>
      <name val="MS PGothic"/>
      <family val="3"/>
      <charset val="128"/>
    </font>
    <font>
      <b/>
      <sz val="10"/>
      <color rgb="FF000000"/>
      <name val="MS PGothic"/>
      <family val="3"/>
      <charset val="128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rgb="FF0000FF"/>
      <name val="MS PGothic"/>
      <family val="3"/>
      <charset val="128"/>
    </font>
    <font>
      <sz val="12"/>
      <color rgb="FF000000"/>
      <name val="ＭＳ ゴシック"/>
      <family val="3"/>
      <charset val="128"/>
    </font>
    <font>
      <sz val="6"/>
      <name val="Calibri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434343"/>
        <bgColor rgb="FF434343"/>
      </patternFill>
    </fill>
    <fill>
      <patternFill patternType="solid">
        <fgColor rgb="FFCCFF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FF99CC"/>
        <bgColor rgb="FFFF99CC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9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2" borderId="51" xfId="0" applyFont="1" applyFill="1" applyBorder="1" applyAlignment="1">
      <alignment vertical="center"/>
    </xf>
    <xf numFmtId="0" fontId="10" fillId="2" borderId="52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vertical="center"/>
    </xf>
    <xf numFmtId="0" fontId="14" fillId="2" borderId="23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2" fillId="2" borderId="60" xfId="0" applyFont="1" applyFill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2" fillId="4" borderId="61" xfId="0" applyFont="1" applyFill="1" applyBorder="1" applyAlignment="1">
      <alignment horizontal="center" vertical="center" shrinkToFit="1"/>
    </xf>
    <xf numFmtId="0" fontId="12" fillId="4" borderId="62" xfId="0" applyFont="1" applyFill="1" applyBorder="1" applyAlignment="1">
      <alignment horizontal="center" vertical="center" shrinkToFit="1"/>
    </xf>
    <xf numFmtId="0" fontId="12" fillId="4" borderId="63" xfId="0" applyFont="1" applyFill="1" applyBorder="1" applyAlignment="1">
      <alignment horizontal="center" vertical="center" shrinkToFit="1"/>
    </xf>
    <xf numFmtId="0" fontId="12" fillId="4" borderId="64" xfId="0" applyFont="1" applyFill="1" applyBorder="1" applyAlignment="1">
      <alignment horizontal="center" vertical="center" shrinkToFit="1"/>
    </xf>
    <xf numFmtId="0" fontId="12" fillId="4" borderId="61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77" fontId="12" fillId="2" borderId="55" xfId="0" applyNumberFormat="1" applyFont="1" applyFill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21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vertical="center"/>
    </xf>
    <xf numFmtId="0" fontId="12" fillId="5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 shrinkToFit="1"/>
    </xf>
    <xf numFmtId="0" fontId="12" fillId="5" borderId="65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5" borderId="15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shrinkToFit="1"/>
    </xf>
    <xf numFmtId="0" fontId="12" fillId="0" borderId="72" xfId="0" applyFont="1" applyBorder="1" applyAlignment="1">
      <alignment vertical="center"/>
    </xf>
    <xf numFmtId="0" fontId="12" fillId="6" borderId="23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shrinkToFit="1"/>
    </xf>
    <xf numFmtId="0" fontId="12" fillId="5" borderId="65" xfId="0" applyFont="1" applyFill="1" applyBorder="1" applyAlignment="1">
      <alignment horizontal="center" vertical="center" shrinkToFit="1"/>
    </xf>
    <xf numFmtId="0" fontId="12" fillId="2" borderId="55" xfId="0" applyFont="1" applyFill="1" applyBorder="1" applyAlignment="1">
      <alignment vertical="center"/>
    </xf>
    <xf numFmtId="0" fontId="12" fillId="6" borderId="68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 shrinkToFit="1"/>
    </xf>
    <xf numFmtId="0" fontId="12" fillId="2" borderId="62" xfId="0" applyFont="1" applyFill="1" applyBorder="1" applyAlignment="1">
      <alignment horizontal="center" vertical="center" shrinkToFit="1"/>
    </xf>
    <xf numFmtId="0" fontId="12" fillId="2" borderId="63" xfId="0" applyFont="1" applyFill="1" applyBorder="1" applyAlignment="1">
      <alignment horizontal="center" vertical="center" shrinkToFit="1"/>
    </xf>
    <xf numFmtId="0" fontId="12" fillId="2" borderId="64" xfId="0" applyFont="1" applyFill="1" applyBorder="1" applyAlignment="1">
      <alignment horizontal="center"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 shrinkToFit="1"/>
    </xf>
    <xf numFmtId="0" fontId="12" fillId="2" borderId="7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74" xfId="0" applyFont="1" applyFill="1" applyBorder="1" applyAlignment="1">
      <alignment horizontal="center" vertical="center" shrinkToFit="1"/>
    </xf>
    <xf numFmtId="0" fontId="12" fillId="6" borderId="15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vertical="center" shrinkToFit="1"/>
    </xf>
    <xf numFmtId="0" fontId="12" fillId="2" borderId="55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vertical="center" shrinkToFit="1"/>
    </xf>
    <xf numFmtId="0" fontId="12" fillId="2" borderId="56" xfId="0" applyFont="1" applyFill="1" applyBorder="1" applyAlignment="1">
      <alignment horizontal="center" vertical="center" shrinkToFit="1"/>
    </xf>
    <xf numFmtId="0" fontId="12" fillId="2" borderId="57" xfId="0" applyFont="1" applyFill="1" applyBorder="1" applyAlignment="1">
      <alignment horizontal="center" vertical="center" shrinkToFit="1"/>
    </xf>
    <xf numFmtId="0" fontId="12" fillId="2" borderId="58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vertical="center" shrinkToFit="1"/>
    </xf>
    <xf numFmtId="0" fontId="12" fillId="0" borderId="76" xfId="0" applyFont="1" applyBorder="1" applyAlignment="1">
      <alignment vertical="center"/>
    </xf>
    <xf numFmtId="0" fontId="12" fillId="6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 shrinkToFit="1"/>
    </xf>
    <xf numFmtId="0" fontId="4" fillId="2" borderId="52" xfId="0" applyFont="1" applyFill="1" applyBorder="1" applyAlignment="1">
      <alignment vertical="center" shrinkToFit="1"/>
    </xf>
    <xf numFmtId="0" fontId="4" fillId="2" borderId="55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19" fillId="2" borderId="60" xfId="0" applyFont="1" applyFill="1" applyBorder="1" applyAlignment="1">
      <alignment vertical="center" shrinkToFit="1"/>
    </xf>
    <xf numFmtId="0" fontId="6" fillId="2" borderId="61" xfId="0" applyFont="1" applyFill="1" applyBorder="1" applyAlignment="1">
      <alignment vertical="center"/>
    </xf>
    <xf numFmtId="0" fontId="6" fillId="7" borderId="61" xfId="0" applyFont="1" applyFill="1" applyBorder="1" applyAlignment="1">
      <alignment horizontal="center" vertical="center" shrinkToFit="1"/>
    </xf>
    <xf numFmtId="0" fontId="6" fillId="2" borderId="78" xfId="0" applyFont="1" applyFill="1" applyBorder="1" applyAlignment="1">
      <alignment horizontal="center" vertical="center" shrinkToFit="1"/>
    </xf>
    <xf numFmtId="0" fontId="6" fillId="2" borderId="79" xfId="0" applyFont="1" applyFill="1" applyBorder="1" applyAlignment="1">
      <alignment horizontal="center" vertical="center" shrinkToFit="1"/>
    </xf>
    <xf numFmtId="0" fontId="6" fillId="2" borderId="80" xfId="0" applyFont="1" applyFill="1" applyBorder="1" applyAlignment="1">
      <alignment horizontal="center" vertical="center" shrinkToFit="1"/>
    </xf>
    <xf numFmtId="0" fontId="6" fillId="7" borderId="81" xfId="0" applyFont="1" applyFill="1" applyBorder="1" applyAlignment="1">
      <alignment horizontal="center" vertical="center" shrinkToFit="1"/>
    </xf>
    <xf numFmtId="0" fontId="6" fillId="7" borderId="65" xfId="0" applyFont="1" applyFill="1" applyBorder="1" applyAlignment="1">
      <alignment horizontal="center" vertical="center" shrinkToFit="1"/>
    </xf>
    <xf numFmtId="0" fontId="19" fillId="2" borderId="55" xfId="0" applyFont="1" applyFill="1" applyBorder="1" applyAlignment="1">
      <alignment vertical="center" shrinkToFit="1"/>
    </xf>
    <xf numFmtId="0" fontId="6" fillId="2" borderId="68" xfId="0" applyFont="1" applyFill="1" applyBorder="1" applyAlignment="1">
      <alignment vertical="center"/>
    </xf>
    <xf numFmtId="0" fontId="6" fillId="7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7" borderId="59" xfId="0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7" borderId="23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shrinkToFit="1"/>
    </xf>
    <xf numFmtId="0" fontId="6" fillId="7" borderId="21" xfId="0" applyFont="1" applyFill="1" applyBorder="1" applyAlignment="1">
      <alignment horizontal="center" vertical="center" shrinkToFit="1"/>
    </xf>
    <xf numFmtId="0" fontId="6" fillId="7" borderId="8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vertical="center"/>
    </xf>
    <xf numFmtId="0" fontId="14" fillId="2" borderId="60" xfId="0" applyFont="1" applyFill="1" applyBorder="1" applyAlignment="1">
      <alignment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7" borderId="83" xfId="0" applyFont="1" applyFill="1" applyBorder="1" applyAlignment="1">
      <alignment horizontal="center" vertical="center" shrinkToFit="1"/>
    </xf>
    <xf numFmtId="0" fontId="6" fillId="7" borderId="84" xfId="0" applyFont="1" applyFill="1" applyBorder="1" applyAlignment="1">
      <alignment horizontal="center" vertical="center" shrinkToFit="1"/>
    </xf>
    <xf numFmtId="0" fontId="20" fillId="0" borderId="85" xfId="0" applyFont="1" applyBorder="1" applyAlignment="1">
      <alignment vertical="center"/>
    </xf>
    <xf numFmtId="0" fontId="6" fillId="7" borderId="37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vertical="center"/>
    </xf>
    <xf numFmtId="0" fontId="6" fillId="2" borderId="86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9" fillId="2" borderId="87" xfId="0" applyFont="1" applyFill="1" applyBorder="1" applyAlignment="1">
      <alignment vertical="center" shrinkToFit="1"/>
    </xf>
    <xf numFmtId="0" fontId="14" fillId="2" borderId="88" xfId="0" applyFont="1" applyFill="1" applyBorder="1" applyAlignment="1">
      <alignment vertical="center" shrinkToFit="1"/>
    </xf>
    <xf numFmtId="0" fontId="6" fillId="2" borderId="89" xfId="0" applyFont="1" applyFill="1" applyBorder="1" applyAlignment="1">
      <alignment vertical="center"/>
    </xf>
    <xf numFmtId="0" fontId="6" fillId="7" borderId="89" xfId="0" applyFont="1" applyFill="1" applyBorder="1" applyAlignment="1">
      <alignment horizontal="center" vertical="center" shrinkToFit="1"/>
    </xf>
    <xf numFmtId="0" fontId="6" fillId="2" borderId="90" xfId="0" applyFont="1" applyFill="1" applyBorder="1" applyAlignment="1">
      <alignment horizontal="center" vertical="center" shrinkToFit="1"/>
    </xf>
    <xf numFmtId="0" fontId="6" fillId="2" borderId="91" xfId="0" applyFont="1" applyFill="1" applyBorder="1" applyAlignment="1">
      <alignment horizontal="center" vertical="center" shrinkToFit="1"/>
    </xf>
    <xf numFmtId="0" fontId="6" fillId="2" borderId="92" xfId="0" applyFont="1" applyFill="1" applyBorder="1" applyAlignment="1">
      <alignment horizontal="center" vertical="center" shrinkToFit="1"/>
    </xf>
    <xf numFmtId="0" fontId="6" fillId="7" borderId="93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53" xfId="0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vertical="center"/>
    </xf>
    <xf numFmtId="0" fontId="19" fillId="2" borderId="53" xfId="0" applyFont="1" applyFill="1" applyBorder="1" applyAlignment="1">
      <alignment horizontal="center" vertical="center" shrinkToFit="1"/>
    </xf>
    <xf numFmtId="0" fontId="5" fillId="0" borderId="7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000"/>
  <sheetViews>
    <sheetView tabSelected="1" workbookViewId="0"/>
  </sheetViews>
  <sheetFormatPr defaultColWidth="14.42578125" defaultRowHeight="15" customHeight="1"/>
  <cols>
    <col min="1" max="1" width="3.7109375" customWidth="1"/>
    <col min="2" max="2" width="12.7109375" customWidth="1"/>
    <col min="3" max="42" width="3.7109375" customWidth="1"/>
    <col min="43" max="43" width="3.5703125" customWidth="1"/>
    <col min="44" max="44" width="2.28515625" hidden="1" customWidth="1"/>
    <col min="45" max="46" width="2.28515625" customWidth="1"/>
    <col min="47" max="53" width="9" customWidth="1"/>
  </cols>
  <sheetData>
    <row r="1" spans="1:53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"/>
      <c r="AJ2" s="251">
        <f ca="1">NOW()</f>
        <v>45158.648427777778</v>
      </c>
      <c r="AK2" s="252"/>
      <c r="AL2" s="252"/>
      <c r="AM2" s="252"/>
      <c r="AN2" s="252"/>
      <c r="AO2" s="252"/>
      <c r="AP2" s="252"/>
      <c r="AQ2" s="4"/>
    </row>
    <row r="3" spans="1:53" ht="18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AS3" s="8"/>
    </row>
    <row r="4" spans="1:53" ht="19.5" customHeight="1">
      <c r="A4" s="253"/>
      <c r="B4" s="254"/>
      <c r="C4" s="247" t="s">
        <v>2</v>
      </c>
      <c r="D4" s="248"/>
      <c r="E4" s="248"/>
      <c r="F4" s="249"/>
      <c r="G4" s="250" t="s">
        <v>3</v>
      </c>
      <c r="H4" s="248"/>
      <c r="I4" s="248"/>
      <c r="J4" s="248"/>
      <c r="K4" s="247" t="s">
        <v>4</v>
      </c>
      <c r="L4" s="248"/>
      <c r="M4" s="248"/>
      <c r="N4" s="248"/>
      <c r="O4" s="247" t="s">
        <v>5</v>
      </c>
      <c r="P4" s="248"/>
      <c r="Q4" s="248"/>
      <c r="R4" s="249"/>
      <c r="S4" s="247" t="s">
        <v>6</v>
      </c>
      <c r="T4" s="248"/>
      <c r="U4" s="248"/>
      <c r="V4" s="249"/>
      <c r="W4" s="247" t="s">
        <v>7</v>
      </c>
      <c r="X4" s="248"/>
      <c r="Y4" s="248"/>
      <c r="Z4" s="249"/>
      <c r="AA4" s="250" t="s">
        <v>8</v>
      </c>
      <c r="AB4" s="248"/>
      <c r="AC4" s="248"/>
      <c r="AD4" s="248"/>
      <c r="AE4" s="247" t="s">
        <v>9</v>
      </c>
      <c r="AF4" s="248"/>
      <c r="AG4" s="248"/>
      <c r="AH4" s="255"/>
      <c r="AI4" s="9" t="s">
        <v>10</v>
      </c>
      <c r="AJ4" s="10" t="s">
        <v>11</v>
      </c>
      <c r="AK4" s="10" t="s">
        <v>12</v>
      </c>
      <c r="AL4" s="10" t="s">
        <v>13</v>
      </c>
      <c r="AM4" s="10" t="s">
        <v>14</v>
      </c>
      <c r="AN4" s="10" t="s">
        <v>15</v>
      </c>
      <c r="AO4" s="10" t="s">
        <v>16</v>
      </c>
      <c r="AP4" s="10" t="s">
        <v>17</v>
      </c>
      <c r="AQ4" s="11" t="s">
        <v>18</v>
      </c>
    </row>
    <row r="5" spans="1:53" ht="30" customHeight="1">
      <c r="A5" s="12" t="s">
        <v>19</v>
      </c>
      <c r="B5" s="13" t="s">
        <v>2</v>
      </c>
      <c r="C5" s="14"/>
      <c r="D5" s="15"/>
      <c r="E5" s="15"/>
      <c r="F5" s="16"/>
      <c r="G5" s="17" t="str">
        <f>IF(H5="","",IF(H5&gt;J5,"〇",IF(H5&lt;J5,"●","△")))</f>
        <v>〇</v>
      </c>
      <c r="H5" s="18">
        <v>2</v>
      </c>
      <c r="I5" s="17" t="s">
        <v>20</v>
      </c>
      <c r="J5" s="18">
        <v>0</v>
      </c>
      <c r="K5" s="19" t="str">
        <f t="shared" ref="K5:K6" si="0">IF(L5="","",IF(L5&gt;N5,"〇",IF(L5&lt;N5,"●","△")))</f>
        <v>●</v>
      </c>
      <c r="L5" s="20">
        <v>0</v>
      </c>
      <c r="M5" s="20" t="s">
        <v>20</v>
      </c>
      <c r="N5" s="20">
        <v>5</v>
      </c>
      <c r="O5" s="21" t="str">
        <f t="shared" ref="O5:O7" si="1">IF(P5="","",IF(P5&gt;R5,"〇",IF(P5&lt;R5,"●","△")))</f>
        <v>●</v>
      </c>
      <c r="P5" s="20">
        <v>0</v>
      </c>
      <c r="Q5" s="20" t="s">
        <v>20</v>
      </c>
      <c r="R5" s="22">
        <v>2</v>
      </c>
      <c r="S5" s="19" t="str">
        <f t="shared" ref="S5:S8" si="2">IF(T5="","",IF(T5&gt;V5,"〇",IF(T5&lt;V5,"●","△")))</f>
        <v>△</v>
      </c>
      <c r="T5" s="20">
        <v>1</v>
      </c>
      <c r="U5" s="20" t="s">
        <v>20</v>
      </c>
      <c r="V5" s="22">
        <v>1</v>
      </c>
      <c r="W5" s="19" t="str">
        <f t="shared" ref="W5:W9" si="3">IF(X5="","",IF(X5&gt;Z5,"〇",IF(X5&lt;Z5,"●","△")))</f>
        <v>〇</v>
      </c>
      <c r="X5" s="23">
        <v>5</v>
      </c>
      <c r="Y5" s="20" t="s">
        <v>20</v>
      </c>
      <c r="Z5" s="24">
        <v>0</v>
      </c>
      <c r="AA5" s="20" t="str">
        <f t="shared" ref="AA5:AA10" si="4">IF(AB5="","",IF(AB5&gt;AD5,"〇",IF(AB5&lt;AD5,"●","△")))</f>
        <v>〇</v>
      </c>
      <c r="AB5" s="23">
        <v>3</v>
      </c>
      <c r="AC5" s="20" t="s">
        <v>20</v>
      </c>
      <c r="AD5" s="23">
        <v>1</v>
      </c>
      <c r="AE5" s="19" t="str">
        <f t="shared" ref="AE5:AE11" si="5">IF(AF5="","",IF(AF5&gt;AH5,"〇",IF(AF5&lt;AH5,"●","△")))</f>
        <v>●</v>
      </c>
      <c r="AF5" s="23">
        <v>0</v>
      </c>
      <c r="AG5" s="20" t="s">
        <v>20</v>
      </c>
      <c r="AH5" s="25">
        <v>4</v>
      </c>
      <c r="AI5" s="26">
        <v>3</v>
      </c>
      <c r="AJ5" s="13">
        <f t="shared" ref="AJ5:AJ10" si="6">COUNTIF($C5:$AH5,"●")</f>
        <v>3</v>
      </c>
      <c r="AK5" s="13">
        <f t="shared" ref="AK5:AK12" si="7">COUNTIF($C5:$AH5,"△")</f>
        <v>1</v>
      </c>
      <c r="AL5" s="13">
        <f t="shared" ref="AL5:AL10" si="8">AI5*3+AK5</f>
        <v>10</v>
      </c>
      <c r="AM5" s="13"/>
      <c r="AN5" s="13">
        <f>SUM(F5:F12)</f>
        <v>11</v>
      </c>
      <c r="AO5" s="13">
        <f>SUM(D5:D12)</f>
        <v>13</v>
      </c>
      <c r="AP5" s="13">
        <f t="shared" ref="AP5:AP12" si="9">AN5-AO5</f>
        <v>-2</v>
      </c>
      <c r="AQ5" s="27">
        <v>4</v>
      </c>
      <c r="AR5" s="28">
        <f t="shared" ref="AR5:AR12" si="10">(AL5-AM5)*100+AP5*10+AN5</f>
        <v>991</v>
      </c>
      <c r="AS5" s="28"/>
      <c r="AT5" s="28"/>
      <c r="AZ5" s="28"/>
      <c r="BA5" s="28"/>
    </row>
    <row r="6" spans="1:53" ht="30" customHeight="1">
      <c r="A6" s="12" t="s">
        <v>21</v>
      </c>
      <c r="B6" s="29" t="s">
        <v>3</v>
      </c>
      <c r="C6" s="21" t="str">
        <f t="shared" ref="C6:C12" si="11">IF(D6="","",IF(D6&gt;F6,"〇",IF(D6&lt;F6,"●","△")))</f>
        <v>●</v>
      </c>
      <c r="D6" s="17">
        <f>J5</f>
        <v>0</v>
      </c>
      <c r="E6" s="17" t="s">
        <v>20</v>
      </c>
      <c r="F6" s="30">
        <f>H5</f>
        <v>2</v>
      </c>
      <c r="G6" s="15"/>
      <c r="H6" s="15"/>
      <c r="I6" s="15"/>
      <c r="J6" s="15"/>
      <c r="K6" s="21" t="str">
        <f t="shared" si="0"/>
        <v>●</v>
      </c>
      <c r="L6" s="20">
        <v>0</v>
      </c>
      <c r="M6" s="20" t="s">
        <v>20</v>
      </c>
      <c r="N6" s="20">
        <v>4</v>
      </c>
      <c r="O6" s="19" t="str">
        <f t="shared" si="1"/>
        <v>●</v>
      </c>
      <c r="P6" s="20">
        <v>0</v>
      </c>
      <c r="Q6" s="20" t="s">
        <v>20</v>
      </c>
      <c r="R6" s="22">
        <v>3</v>
      </c>
      <c r="S6" s="19" t="str">
        <f t="shared" si="2"/>
        <v>●</v>
      </c>
      <c r="T6" s="23">
        <v>0</v>
      </c>
      <c r="U6" s="20" t="s">
        <v>20</v>
      </c>
      <c r="V6" s="24">
        <v>1</v>
      </c>
      <c r="W6" s="19" t="str">
        <f t="shared" si="3"/>
        <v>△</v>
      </c>
      <c r="X6" s="20">
        <v>1</v>
      </c>
      <c r="Y6" s="20" t="s">
        <v>20</v>
      </c>
      <c r="Z6" s="22">
        <v>1</v>
      </c>
      <c r="AA6" s="20" t="str">
        <f t="shared" si="4"/>
        <v>〇</v>
      </c>
      <c r="AB6" s="23">
        <v>6</v>
      </c>
      <c r="AC6" s="20" t="s">
        <v>20</v>
      </c>
      <c r="AD6" s="23">
        <v>0</v>
      </c>
      <c r="AE6" s="19" t="str">
        <f t="shared" si="5"/>
        <v>〇</v>
      </c>
      <c r="AF6" s="23">
        <v>5</v>
      </c>
      <c r="AG6" s="20" t="s">
        <v>20</v>
      </c>
      <c r="AH6" s="25">
        <v>0</v>
      </c>
      <c r="AI6" s="26">
        <v>2</v>
      </c>
      <c r="AJ6" s="13">
        <f t="shared" si="6"/>
        <v>4</v>
      </c>
      <c r="AK6" s="13">
        <f t="shared" si="7"/>
        <v>1</v>
      </c>
      <c r="AL6" s="13">
        <f t="shared" si="8"/>
        <v>7</v>
      </c>
      <c r="AM6" s="13"/>
      <c r="AN6" s="13">
        <f>SUM(J5:J12)</f>
        <v>6</v>
      </c>
      <c r="AO6" s="13">
        <f>SUM(H5:H12)</f>
        <v>11</v>
      </c>
      <c r="AP6" s="13">
        <f t="shared" si="9"/>
        <v>-5</v>
      </c>
      <c r="AQ6" s="27">
        <v>6</v>
      </c>
      <c r="AR6" s="31">
        <f t="shared" si="10"/>
        <v>656</v>
      </c>
    </row>
    <row r="7" spans="1:53" ht="30" customHeight="1">
      <c r="A7" s="12" t="s">
        <v>22</v>
      </c>
      <c r="B7" s="32" t="s">
        <v>4</v>
      </c>
      <c r="C7" s="19" t="str">
        <f t="shared" si="11"/>
        <v>〇</v>
      </c>
      <c r="D7" s="17">
        <v>5</v>
      </c>
      <c r="E7" s="17" t="s">
        <v>20</v>
      </c>
      <c r="F7" s="30">
        <v>0</v>
      </c>
      <c r="G7" s="17" t="str">
        <f t="shared" ref="G7:G12" si="12">IF(H7="","",IF(H7&gt;J7,"〇",IF(H7&lt;J7,"●","△")))</f>
        <v>〇</v>
      </c>
      <c r="H7" s="17">
        <f>N6</f>
        <v>4</v>
      </c>
      <c r="I7" s="17" t="s">
        <v>20</v>
      </c>
      <c r="J7" s="17">
        <f>L6</f>
        <v>0</v>
      </c>
      <c r="K7" s="14"/>
      <c r="L7" s="15"/>
      <c r="M7" s="15"/>
      <c r="N7" s="15"/>
      <c r="O7" s="19" t="str">
        <f t="shared" si="1"/>
        <v>●</v>
      </c>
      <c r="P7" s="23">
        <v>2</v>
      </c>
      <c r="Q7" s="20" t="s">
        <v>20</v>
      </c>
      <c r="R7" s="24">
        <v>3</v>
      </c>
      <c r="S7" s="19" t="str">
        <f t="shared" si="2"/>
        <v>●</v>
      </c>
      <c r="T7" s="23">
        <v>0</v>
      </c>
      <c r="U7" s="20" t="s">
        <v>20</v>
      </c>
      <c r="V7" s="24">
        <v>5</v>
      </c>
      <c r="W7" s="19" t="str">
        <f t="shared" si="3"/>
        <v>〇</v>
      </c>
      <c r="X7" s="23">
        <v>5</v>
      </c>
      <c r="Y7" s="20" t="s">
        <v>20</v>
      </c>
      <c r="Z7" s="24">
        <v>0</v>
      </c>
      <c r="AA7" s="20" t="str">
        <f t="shared" si="4"/>
        <v>〇</v>
      </c>
      <c r="AB7" s="20">
        <v>3</v>
      </c>
      <c r="AC7" s="20" t="s">
        <v>20</v>
      </c>
      <c r="AD7" s="20">
        <v>0</v>
      </c>
      <c r="AE7" s="19" t="str">
        <f t="shared" si="5"/>
        <v>●</v>
      </c>
      <c r="AF7" s="23">
        <v>0</v>
      </c>
      <c r="AG7" s="20" t="s">
        <v>20</v>
      </c>
      <c r="AH7" s="25">
        <v>4</v>
      </c>
      <c r="AI7" s="26">
        <v>4</v>
      </c>
      <c r="AJ7" s="13">
        <f t="shared" si="6"/>
        <v>3</v>
      </c>
      <c r="AK7" s="13">
        <f t="shared" si="7"/>
        <v>0</v>
      </c>
      <c r="AL7" s="13">
        <f t="shared" si="8"/>
        <v>12</v>
      </c>
      <c r="AM7" s="33">
        <v>3</v>
      </c>
      <c r="AN7" s="13">
        <f>SUM(N5:N12)</f>
        <v>19</v>
      </c>
      <c r="AO7" s="13">
        <f>SUM(L5:L12)</f>
        <v>12</v>
      </c>
      <c r="AP7" s="13">
        <f t="shared" si="9"/>
        <v>7</v>
      </c>
      <c r="AQ7" s="27">
        <v>5</v>
      </c>
      <c r="AR7" s="31">
        <f t="shared" si="10"/>
        <v>989</v>
      </c>
    </row>
    <row r="8" spans="1:53" ht="30" customHeight="1">
      <c r="A8" s="12" t="s">
        <v>23</v>
      </c>
      <c r="B8" s="13" t="s">
        <v>5</v>
      </c>
      <c r="C8" s="21" t="str">
        <f t="shared" si="11"/>
        <v>〇</v>
      </c>
      <c r="D8" s="17">
        <v>2</v>
      </c>
      <c r="E8" s="17" t="s">
        <v>20</v>
      </c>
      <c r="F8" s="30">
        <v>0</v>
      </c>
      <c r="G8" s="20" t="str">
        <f t="shared" si="12"/>
        <v>〇</v>
      </c>
      <c r="H8" s="20">
        <v>3</v>
      </c>
      <c r="I8" s="20" t="s">
        <v>20</v>
      </c>
      <c r="J8" s="20">
        <v>0</v>
      </c>
      <c r="K8" s="21" t="str">
        <f t="shared" ref="K8:K12" si="13">IF(L8="","",IF(L8&gt;N8,"〇",IF(L8&lt;N8,"●","△")))</f>
        <v>〇</v>
      </c>
      <c r="L8" s="23">
        <v>3</v>
      </c>
      <c r="M8" s="20" t="s">
        <v>20</v>
      </c>
      <c r="N8" s="23">
        <v>2</v>
      </c>
      <c r="O8" s="14"/>
      <c r="P8" s="15"/>
      <c r="Q8" s="15"/>
      <c r="R8" s="16"/>
      <c r="S8" s="21" t="str">
        <f t="shared" si="2"/>
        <v>●</v>
      </c>
      <c r="T8" s="23">
        <v>3</v>
      </c>
      <c r="U8" s="20" t="s">
        <v>20</v>
      </c>
      <c r="V8" s="24">
        <v>4</v>
      </c>
      <c r="W8" s="19" t="str">
        <f t="shared" si="3"/>
        <v>〇</v>
      </c>
      <c r="X8" s="23">
        <v>2</v>
      </c>
      <c r="Y8" s="20" t="s">
        <v>20</v>
      </c>
      <c r="Z8" s="24">
        <v>1</v>
      </c>
      <c r="AA8" s="20" t="str">
        <f t="shared" si="4"/>
        <v>〇</v>
      </c>
      <c r="AB8" s="23">
        <v>2</v>
      </c>
      <c r="AC8" s="20" t="s">
        <v>20</v>
      </c>
      <c r="AD8" s="23">
        <v>0</v>
      </c>
      <c r="AE8" s="19" t="str">
        <f t="shared" si="5"/>
        <v>〇</v>
      </c>
      <c r="AF8" s="20">
        <v>2</v>
      </c>
      <c r="AG8" s="20" t="s">
        <v>20</v>
      </c>
      <c r="AH8" s="34">
        <v>1</v>
      </c>
      <c r="AI8" s="26">
        <v>6</v>
      </c>
      <c r="AJ8" s="13">
        <f t="shared" si="6"/>
        <v>1</v>
      </c>
      <c r="AK8" s="13">
        <f t="shared" si="7"/>
        <v>0</v>
      </c>
      <c r="AL8" s="13">
        <f t="shared" si="8"/>
        <v>18</v>
      </c>
      <c r="AM8" s="13"/>
      <c r="AN8" s="13">
        <f>SUM(R5:R12)</f>
        <v>17</v>
      </c>
      <c r="AO8" s="13">
        <f>SUM(P5:P12)</f>
        <v>8</v>
      </c>
      <c r="AP8" s="13">
        <f t="shared" si="9"/>
        <v>9</v>
      </c>
      <c r="AQ8" s="27">
        <v>1</v>
      </c>
      <c r="AR8" s="31">
        <f t="shared" si="10"/>
        <v>1907</v>
      </c>
    </row>
    <row r="9" spans="1:53" ht="30" customHeight="1">
      <c r="A9" s="12" t="s">
        <v>24</v>
      </c>
      <c r="B9" s="13" t="s">
        <v>6</v>
      </c>
      <c r="C9" s="19" t="str">
        <f t="shared" si="11"/>
        <v>△</v>
      </c>
      <c r="D9" s="17">
        <f>V5</f>
        <v>1</v>
      </c>
      <c r="E9" s="17" t="s">
        <v>20</v>
      </c>
      <c r="F9" s="30">
        <f>T5</f>
        <v>1</v>
      </c>
      <c r="G9" s="20" t="str">
        <f t="shared" si="12"/>
        <v>〇</v>
      </c>
      <c r="H9" s="23">
        <v>1</v>
      </c>
      <c r="I9" s="20" t="s">
        <v>20</v>
      </c>
      <c r="J9" s="23">
        <v>0</v>
      </c>
      <c r="K9" s="21" t="str">
        <f t="shared" si="13"/>
        <v>〇</v>
      </c>
      <c r="L9" s="23">
        <v>5</v>
      </c>
      <c r="M9" s="20" t="s">
        <v>20</v>
      </c>
      <c r="N9" s="23">
        <v>0</v>
      </c>
      <c r="O9" s="21" t="str">
        <f t="shared" ref="O9:O12" si="14">IF(P9="","",IF(P9&gt;R9,"〇",IF(P9&lt;R9,"●","△")))</f>
        <v>〇</v>
      </c>
      <c r="P9" s="23">
        <v>4</v>
      </c>
      <c r="Q9" s="20" t="s">
        <v>20</v>
      </c>
      <c r="R9" s="24">
        <v>3</v>
      </c>
      <c r="S9" s="14"/>
      <c r="T9" s="15"/>
      <c r="U9" s="15"/>
      <c r="V9" s="16"/>
      <c r="W9" s="19" t="str">
        <f t="shared" si="3"/>
        <v>〇</v>
      </c>
      <c r="X9" s="20">
        <v>3</v>
      </c>
      <c r="Y9" s="20" t="s">
        <v>20</v>
      </c>
      <c r="Z9" s="22">
        <v>2</v>
      </c>
      <c r="AA9" s="20" t="str">
        <f t="shared" si="4"/>
        <v>〇</v>
      </c>
      <c r="AB9" s="20">
        <v>5</v>
      </c>
      <c r="AC9" s="20" t="s">
        <v>20</v>
      </c>
      <c r="AD9" s="20">
        <v>0</v>
      </c>
      <c r="AE9" s="19" t="str">
        <f t="shared" si="5"/>
        <v>●</v>
      </c>
      <c r="AF9" s="23">
        <v>0</v>
      </c>
      <c r="AG9" s="20" t="s">
        <v>20</v>
      </c>
      <c r="AH9" s="25">
        <v>1</v>
      </c>
      <c r="AI9" s="26">
        <v>5</v>
      </c>
      <c r="AJ9" s="13">
        <f t="shared" si="6"/>
        <v>1</v>
      </c>
      <c r="AK9" s="13">
        <f t="shared" si="7"/>
        <v>1</v>
      </c>
      <c r="AL9" s="13">
        <f t="shared" si="8"/>
        <v>16</v>
      </c>
      <c r="AM9" s="13"/>
      <c r="AN9" s="13">
        <f>SUM(V5:V12)</f>
        <v>19</v>
      </c>
      <c r="AO9" s="13">
        <f>SUM(T5:T12)</f>
        <v>7</v>
      </c>
      <c r="AP9" s="13">
        <f t="shared" si="9"/>
        <v>12</v>
      </c>
      <c r="AQ9" s="27">
        <v>2</v>
      </c>
      <c r="AR9" s="31">
        <f t="shared" si="10"/>
        <v>1739</v>
      </c>
    </row>
    <row r="10" spans="1:53" ht="30" customHeight="1">
      <c r="A10" s="12" t="s">
        <v>25</v>
      </c>
      <c r="B10" s="13" t="s">
        <v>7</v>
      </c>
      <c r="C10" s="19" t="str">
        <f t="shared" si="11"/>
        <v>●</v>
      </c>
      <c r="D10" s="17">
        <f>Z5</f>
        <v>0</v>
      </c>
      <c r="E10" s="17" t="s">
        <v>20</v>
      </c>
      <c r="F10" s="30">
        <f>X5</f>
        <v>5</v>
      </c>
      <c r="G10" s="17" t="str">
        <f t="shared" si="12"/>
        <v>△</v>
      </c>
      <c r="H10" s="17">
        <f>Z6</f>
        <v>1</v>
      </c>
      <c r="I10" s="17" t="s">
        <v>20</v>
      </c>
      <c r="J10" s="17">
        <f>X6</f>
        <v>1</v>
      </c>
      <c r="K10" s="19" t="str">
        <f t="shared" si="13"/>
        <v>●</v>
      </c>
      <c r="L10" s="17">
        <f>Z7</f>
        <v>0</v>
      </c>
      <c r="M10" s="17" t="s">
        <v>20</v>
      </c>
      <c r="N10" s="17">
        <f>X7</f>
        <v>5</v>
      </c>
      <c r="O10" s="21" t="str">
        <f t="shared" si="14"/>
        <v>●</v>
      </c>
      <c r="P10" s="17">
        <f>Z8</f>
        <v>1</v>
      </c>
      <c r="Q10" s="17" t="s">
        <v>20</v>
      </c>
      <c r="R10" s="30">
        <f>X8</f>
        <v>2</v>
      </c>
      <c r="S10" s="19" t="str">
        <f t="shared" ref="S10:S12" si="15">IF(T10="","",IF(T10&gt;V10,"〇",IF(T10&lt;V10,"●","△")))</f>
        <v>●</v>
      </c>
      <c r="T10" s="20">
        <v>2</v>
      </c>
      <c r="U10" s="20" t="s">
        <v>20</v>
      </c>
      <c r="V10" s="22">
        <v>3</v>
      </c>
      <c r="W10" s="14"/>
      <c r="X10" s="15"/>
      <c r="Y10" s="15"/>
      <c r="Z10" s="16"/>
      <c r="AA10" s="20" t="str">
        <f t="shared" si="4"/>
        <v>〇</v>
      </c>
      <c r="AB10" s="23">
        <v>2</v>
      </c>
      <c r="AC10" s="20" t="s">
        <v>20</v>
      </c>
      <c r="AD10" s="23">
        <v>1</v>
      </c>
      <c r="AE10" s="19" t="str">
        <f t="shared" si="5"/>
        <v>●</v>
      </c>
      <c r="AF10" s="20">
        <v>1</v>
      </c>
      <c r="AG10" s="20" t="s">
        <v>20</v>
      </c>
      <c r="AH10" s="34">
        <v>4</v>
      </c>
      <c r="AI10" s="26">
        <v>1</v>
      </c>
      <c r="AJ10" s="13">
        <f t="shared" si="6"/>
        <v>5</v>
      </c>
      <c r="AK10" s="13">
        <f t="shared" si="7"/>
        <v>1</v>
      </c>
      <c r="AL10" s="13">
        <f t="shared" si="8"/>
        <v>4</v>
      </c>
      <c r="AM10" s="33">
        <v>3</v>
      </c>
      <c r="AN10" s="13">
        <f>SUM(Z5:Z12)</f>
        <v>7</v>
      </c>
      <c r="AO10" s="13">
        <f>SUM(X5:X12)</f>
        <v>21</v>
      </c>
      <c r="AP10" s="13">
        <f t="shared" si="9"/>
        <v>-14</v>
      </c>
      <c r="AQ10" s="27">
        <v>7</v>
      </c>
      <c r="AR10" s="31">
        <f t="shared" si="10"/>
        <v>-33</v>
      </c>
    </row>
    <row r="11" spans="1:53" ht="30" customHeight="1">
      <c r="A11" s="12" t="s">
        <v>26</v>
      </c>
      <c r="B11" s="13" t="s">
        <v>8</v>
      </c>
      <c r="C11" s="19" t="str">
        <f t="shared" si="11"/>
        <v>●</v>
      </c>
      <c r="D11" s="17">
        <f>AD5</f>
        <v>1</v>
      </c>
      <c r="E11" s="17" t="s">
        <v>20</v>
      </c>
      <c r="F11" s="30">
        <f>AB5</f>
        <v>3</v>
      </c>
      <c r="G11" s="17" t="str">
        <f t="shared" si="12"/>
        <v>●</v>
      </c>
      <c r="H11" s="18" t="s">
        <v>27</v>
      </c>
      <c r="I11" s="17" t="s">
        <v>20</v>
      </c>
      <c r="J11" s="18" t="s">
        <v>28</v>
      </c>
      <c r="K11" s="19" t="str">
        <f t="shared" si="13"/>
        <v>●</v>
      </c>
      <c r="L11" s="17">
        <f>AD7</f>
        <v>0</v>
      </c>
      <c r="M11" s="17" t="s">
        <v>20</v>
      </c>
      <c r="N11" s="17">
        <f>AB7</f>
        <v>3</v>
      </c>
      <c r="O11" s="21" t="str">
        <f t="shared" si="14"/>
        <v>●</v>
      </c>
      <c r="P11" s="17">
        <f>AD8</f>
        <v>0</v>
      </c>
      <c r="Q11" s="17" t="s">
        <v>20</v>
      </c>
      <c r="R11" s="30">
        <f>AB8</f>
        <v>2</v>
      </c>
      <c r="S11" s="19" t="str">
        <f t="shared" si="15"/>
        <v>●</v>
      </c>
      <c r="T11" s="20">
        <v>0</v>
      </c>
      <c r="U11" s="20" t="s">
        <v>20</v>
      </c>
      <c r="V11" s="22">
        <v>5</v>
      </c>
      <c r="W11" s="21" t="str">
        <f t="shared" ref="W11:W12" si="16">IF(X11="","",IF(X11&gt;Z11,"〇",IF(X11&lt;Z11,"●","△")))</f>
        <v>●</v>
      </c>
      <c r="X11" s="20">
        <f>AD10</f>
        <v>1</v>
      </c>
      <c r="Y11" s="20" t="s">
        <v>20</v>
      </c>
      <c r="Z11" s="22">
        <f>AB10</f>
        <v>2</v>
      </c>
      <c r="AA11" s="14"/>
      <c r="AB11" s="15"/>
      <c r="AC11" s="15"/>
      <c r="AD11" s="15"/>
      <c r="AE11" s="19" t="str">
        <f t="shared" si="5"/>
        <v>●</v>
      </c>
      <c r="AF11" s="20">
        <v>1</v>
      </c>
      <c r="AG11" s="20" t="s">
        <v>20</v>
      </c>
      <c r="AH11" s="34">
        <v>3</v>
      </c>
      <c r="AI11" s="26" t="s">
        <v>27</v>
      </c>
      <c r="AJ11" s="33" t="s">
        <v>29</v>
      </c>
      <c r="AK11" s="13">
        <f t="shared" si="7"/>
        <v>0</v>
      </c>
      <c r="AL11" s="33" t="s">
        <v>27</v>
      </c>
      <c r="AM11" s="13"/>
      <c r="AN11" s="13">
        <f>SUM(AD5:AD12)</f>
        <v>3</v>
      </c>
      <c r="AO11" s="13">
        <f>SUM(AB5:AB12)</f>
        <v>24</v>
      </c>
      <c r="AP11" s="13">
        <f t="shared" si="9"/>
        <v>-21</v>
      </c>
      <c r="AQ11" s="27">
        <v>8</v>
      </c>
      <c r="AR11" s="31">
        <f t="shared" si="10"/>
        <v>-207</v>
      </c>
    </row>
    <row r="12" spans="1:53" ht="30" customHeight="1">
      <c r="A12" s="35" t="s">
        <v>30</v>
      </c>
      <c r="B12" s="36" t="s">
        <v>9</v>
      </c>
      <c r="C12" s="37" t="str">
        <f t="shared" si="11"/>
        <v>〇</v>
      </c>
      <c r="D12" s="38">
        <v>4</v>
      </c>
      <c r="E12" s="39" t="s">
        <v>20</v>
      </c>
      <c r="F12" s="40">
        <v>0</v>
      </c>
      <c r="G12" s="41" t="str">
        <f t="shared" si="12"/>
        <v>●</v>
      </c>
      <c r="H12" s="41">
        <f>AH6</f>
        <v>0</v>
      </c>
      <c r="I12" s="41" t="s">
        <v>20</v>
      </c>
      <c r="J12" s="41">
        <f>AF6</f>
        <v>5</v>
      </c>
      <c r="K12" s="37" t="str">
        <f t="shared" si="13"/>
        <v>〇</v>
      </c>
      <c r="L12" s="41">
        <f>AH7</f>
        <v>4</v>
      </c>
      <c r="M12" s="41" t="s">
        <v>20</v>
      </c>
      <c r="N12" s="41">
        <f>AF7</f>
        <v>0</v>
      </c>
      <c r="O12" s="42" t="str">
        <f t="shared" si="14"/>
        <v>●</v>
      </c>
      <c r="P12" s="41">
        <f>AH8</f>
        <v>1</v>
      </c>
      <c r="Q12" s="41" t="s">
        <v>20</v>
      </c>
      <c r="R12" s="43">
        <f>AF8</f>
        <v>2</v>
      </c>
      <c r="S12" s="37" t="str">
        <f t="shared" si="15"/>
        <v>〇</v>
      </c>
      <c r="T12" s="41">
        <f>AH9</f>
        <v>1</v>
      </c>
      <c r="U12" s="41" t="s">
        <v>20</v>
      </c>
      <c r="V12" s="43">
        <f>AF9</f>
        <v>0</v>
      </c>
      <c r="W12" s="37" t="str">
        <f t="shared" si="16"/>
        <v>〇</v>
      </c>
      <c r="X12" s="41">
        <v>4</v>
      </c>
      <c r="Y12" s="41" t="s">
        <v>20</v>
      </c>
      <c r="Z12" s="43">
        <v>1</v>
      </c>
      <c r="AA12" s="41" t="str">
        <f>IF(AB12="","",IF(AB12&gt;AD12,"〇",IF(AB12&lt;AD12,"●","△")))</f>
        <v>〇</v>
      </c>
      <c r="AB12" s="41">
        <v>3</v>
      </c>
      <c r="AC12" s="41" t="s">
        <v>20</v>
      </c>
      <c r="AD12" s="43">
        <v>1</v>
      </c>
      <c r="AE12" s="44"/>
      <c r="AF12" s="45"/>
      <c r="AG12" s="45"/>
      <c r="AH12" s="46"/>
      <c r="AI12" s="47">
        <v>5</v>
      </c>
      <c r="AJ12" s="48">
        <v>2</v>
      </c>
      <c r="AK12" s="36">
        <f t="shared" si="7"/>
        <v>0</v>
      </c>
      <c r="AL12" s="36">
        <f>AI12*3+AK12</f>
        <v>15</v>
      </c>
      <c r="AM12" s="36"/>
      <c r="AN12" s="36">
        <f>SUM(AH5:AH12)</f>
        <v>17</v>
      </c>
      <c r="AO12" s="36">
        <f>SUM(AF5:AF12)</f>
        <v>9</v>
      </c>
      <c r="AP12" s="36">
        <f t="shared" si="9"/>
        <v>8</v>
      </c>
      <c r="AQ12" s="49">
        <v>3</v>
      </c>
      <c r="AR12" s="31">
        <f t="shared" si="10"/>
        <v>1597</v>
      </c>
    </row>
    <row r="13" spans="1:53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50"/>
      <c r="AO13" s="50"/>
      <c r="AP13" s="50"/>
      <c r="AQ13" s="7"/>
      <c r="AR13" s="8"/>
      <c r="AS13" s="8"/>
    </row>
    <row r="14" spans="1:53" ht="13.5" customHeight="1">
      <c r="A14" s="4"/>
      <c r="B14" s="51" t="s">
        <v>31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4"/>
      <c r="AJ14" s="4"/>
      <c r="AK14" s="4"/>
      <c r="AL14" s="4"/>
      <c r="AM14" s="4"/>
      <c r="AN14" s="4"/>
      <c r="AO14" s="4"/>
      <c r="AP14" s="4"/>
      <c r="AQ14" s="4"/>
    </row>
    <row r="15" spans="1:53" ht="13.5" customHeight="1">
      <c r="A15" s="4"/>
      <c r="B15" s="51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1"/>
      <c r="P15" s="51"/>
      <c r="Q15" s="51"/>
      <c r="R15" s="51"/>
      <c r="S15" s="4"/>
      <c r="T15" s="4"/>
      <c r="U15" s="4"/>
      <c r="V15" s="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4"/>
      <c r="AJ15" s="4"/>
      <c r="AK15" s="4"/>
      <c r="AL15" s="4"/>
      <c r="AM15" s="4"/>
      <c r="AN15" s="4"/>
      <c r="AO15" s="4"/>
      <c r="AP15" s="4"/>
      <c r="AQ15" s="4"/>
    </row>
    <row r="16" spans="1:53" ht="13.5" customHeight="1">
      <c r="A16" s="4"/>
      <c r="B16" s="51" t="s">
        <v>33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1"/>
      <c r="P16" s="51"/>
      <c r="Q16" s="51"/>
      <c r="R16" s="51"/>
      <c r="S16" s="51"/>
      <c r="T16" s="51"/>
      <c r="U16" s="51"/>
      <c r="V16" s="5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3.5" customHeight="1">
      <c r="A17" s="4"/>
      <c r="B17" s="51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3.5" customHeight="1">
      <c r="A18" s="4"/>
      <c r="B18" s="51" t="s">
        <v>35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3.5" customHeight="1">
      <c r="A19" s="4"/>
      <c r="B19" s="51" t="s">
        <v>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3.5" customHeight="1"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43" ht="13.5" customHeight="1"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43" ht="13.5" customHeight="1"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43" ht="13.5" customHeight="1"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43" ht="13.5" customHeight="1"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43" ht="13.5" customHeight="1"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43" ht="13.5" customHeight="1"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43" ht="13.5" customHeight="1"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43" ht="13.5" customHeight="1"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43" ht="13.5" customHeight="1"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43" ht="13.5" customHeight="1"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43" ht="13.5" customHeight="1"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43" ht="13.5" customHeight="1"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9:34" ht="13.5" customHeight="1"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9:34" ht="13.5" customHeight="1"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9:34" ht="13.5" customHeight="1"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9:34" ht="13.5" customHeight="1"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9:34" ht="13.5" customHeight="1"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9:34" ht="13.5" customHeight="1"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9:34" ht="13.5" customHeight="1"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9:34" ht="13.5" customHeight="1"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9:34" ht="13.5" customHeight="1"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9:34" ht="13.5" customHeight="1"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9:34" ht="13.5" customHeight="1"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9:34" ht="13.5" customHeight="1"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9:34" ht="13.5" customHeight="1"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9:34" ht="13.5" customHeight="1"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9:34" ht="13.5" customHeight="1"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9:34" ht="13.5" customHeight="1"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9:34" ht="13.5" customHeight="1"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9:34" ht="13.5" customHeight="1"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9:34" ht="13.5" customHeight="1"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9:34" ht="13.5" customHeight="1"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9:34" ht="13.5" customHeight="1"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9:34" ht="13.5" customHeight="1"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9:34" ht="13.5" customHeight="1"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9:34" ht="13.5" customHeight="1"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9:34" ht="13.5" customHeight="1"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9:34" ht="13.5" customHeight="1"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9:34" ht="13.5" customHeight="1"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19:34" ht="13.5" customHeight="1"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9:34" ht="13.5" customHeight="1"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19:34" ht="13.5" customHeight="1"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9:34" ht="13.5" customHeight="1"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9:34" ht="13.5" customHeight="1"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19:34" ht="13.5" customHeight="1"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19:34" ht="13.5" customHeight="1"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19:34" ht="13.5" customHeight="1"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19:34" ht="13.5" customHeight="1"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19:34" ht="13.5" customHeight="1"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9:34" ht="13.5" customHeight="1"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9:34" ht="13.5" customHeight="1"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19:34" ht="13.5" customHeight="1"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19:34" ht="13.5" customHeight="1"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9:34" ht="13.5" customHeight="1"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19:34" ht="13.5" customHeight="1"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19:34" ht="13.5" customHeight="1"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19:34" ht="13.5" customHeight="1"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19:34" ht="13.5" customHeight="1"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19:34" ht="13.5" customHeight="1"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19:34" ht="13.5" customHeight="1"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19:34" ht="13.5" customHeight="1"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19:34" ht="13.5" customHeight="1"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19:34" ht="13.5" customHeight="1"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19:34" ht="13.5" customHeight="1"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19:34" ht="13.5" customHeight="1"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19:34" ht="13.5" customHeight="1"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19:34" ht="13.5" customHeight="1"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19:34" ht="13.5" customHeight="1"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19:34" ht="13.5" customHeight="1"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19:34" ht="13.5" customHeight="1"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19:34" ht="13.5" customHeight="1"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9:34" ht="13.5" customHeight="1"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9:34" ht="13.5" customHeight="1"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19:34" ht="13.5" customHeight="1"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9:34" ht="13.5" customHeight="1"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19:34" ht="13.5" customHeight="1"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19:34" ht="13.5" customHeight="1"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19:34" ht="13.5" customHeight="1"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19:34" ht="13.5" customHeight="1"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</row>
    <row r="100" spans="19:34" ht="13.5" customHeight="1"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19:34" ht="13.5" customHeight="1"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</row>
    <row r="102" spans="19:34" ht="13.5" customHeight="1"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</row>
    <row r="103" spans="19:34" ht="13.5" customHeight="1"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  <row r="104" spans="19:34" ht="13.5" customHeight="1"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</row>
    <row r="105" spans="19:34" ht="13.5" customHeight="1"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</row>
    <row r="106" spans="19:34" ht="13.5" customHeight="1"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</row>
    <row r="107" spans="19:34" ht="13.5" customHeight="1"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</row>
    <row r="108" spans="19:34" ht="13.5" customHeight="1"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</row>
    <row r="109" spans="19:34" ht="13.5" customHeight="1"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</row>
    <row r="110" spans="19:34" ht="13.5" customHeight="1"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</row>
    <row r="111" spans="19:34" ht="13.5" customHeight="1"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</row>
    <row r="112" spans="19:34" ht="13.5" customHeight="1"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</row>
    <row r="113" spans="19:34" ht="13.5" customHeight="1"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19:34" ht="13.5" customHeight="1"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19:34" ht="13.5" customHeight="1"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19:34" ht="13.5" customHeight="1"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</row>
    <row r="117" spans="19:34" ht="13.5" customHeight="1"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</row>
    <row r="118" spans="19:34" ht="13.5" customHeight="1"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19:34" ht="13.5" customHeight="1"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</row>
    <row r="120" spans="19:34" ht="13.5" customHeight="1"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</row>
    <row r="121" spans="19:34" ht="13.5" customHeight="1"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</row>
    <row r="122" spans="19:34" ht="13.5" customHeight="1"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</row>
    <row r="123" spans="19:34" ht="13.5" customHeight="1"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</row>
    <row r="124" spans="19:34" ht="13.5" customHeight="1"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</row>
    <row r="125" spans="19:34" ht="13.5" customHeight="1"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</row>
    <row r="126" spans="19:34" ht="13.5" customHeight="1"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</row>
    <row r="127" spans="19:34" ht="13.5" customHeight="1"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</row>
    <row r="128" spans="19:34" ht="13.5" customHeight="1"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</row>
    <row r="129" spans="19:34" ht="13.5" customHeight="1"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</row>
    <row r="130" spans="19:34" ht="13.5" customHeight="1"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</row>
    <row r="131" spans="19:34" ht="13.5" customHeight="1"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</row>
    <row r="132" spans="19:34" ht="13.5" customHeight="1"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</row>
    <row r="133" spans="19:34" ht="13.5" customHeight="1"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</row>
    <row r="134" spans="19:34" ht="13.5" customHeight="1"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</row>
    <row r="135" spans="19:34" ht="13.5" customHeight="1"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</row>
    <row r="136" spans="19:34" ht="13.5" customHeight="1"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</row>
    <row r="137" spans="19:34" ht="13.5" customHeight="1"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</row>
    <row r="138" spans="19:34" ht="13.5" customHeight="1"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</row>
    <row r="139" spans="19:34" ht="13.5" customHeight="1"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</row>
    <row r="140" spans="19:34" ht="13.5" customHeight="1"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</row>
    <row r="141" spans="19:34" ht="13.5" customHeight="1"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</row>
    <row r="142" spans="19:34" ht="13.5" customHeight="1"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</row>
    <row r="143" spans="19:34" ht="13.5" customHeight="1"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</row>
    <row r="144" spans="19:34" ht="13.5" customHeight="1"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</row>
    <row r="145" spans="19:34" ht="13.5" customHeight="1"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</row>
    <row r="146" spans="19:34" ht="13.5" customHeight="1"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</row>
    <row r="147" spans="19:34" ht="13.5" customHeight="1"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</row>
    <row r="148" spans="19:34" ht="13.5" customHeight="1"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</row>
    <row r="149" spans="19:34" ht="13.5" customHeight="1"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</row>
    <row r="150" spans="19:34" ht="13.5" customHeight="1"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</row>
    <row r="151" spans="19:34" ht="13.5" customHeight="1"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</row>
    <row r="152" spans="19:34" ht="13.5" customHeight="1"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</row>
    <row r="153" spans="19:34" ht="13.5" customHeight="1"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</row>
    <row r="154" spans="19:34" ht="13.5" customHeight="1"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</row>
    <row r="155" spans="19:34" ht="13.5" customHeight="1"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</row>
    <row r="156" spans="19:34" ht="13.5" customHeight="1"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</row>
    <row r="157" spans="19:34" ht="13.5" customHeight="1"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</row>
    <row r="158" spans="19:34" ht="13.5" customHeight="1"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</row>
    <row r="159" spans="19:34" ht="13.5" customHeight="1"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</row>
    <row r="160" spans="19:34" ht="13.5" customHeight="1"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</row>
    <row r="161" spans="19:34" ht="13.5" customHeight="1"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</row>
    <row r="162" spans="19:34" ht="13.5" customHeight="1"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</row>
    <row r="163" spans="19:34" ht="13.5" customHeight="1"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</row>
    <row r="164" spans="19:34" ht="13.5" customHeight="1"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</row>
    <row r="165" spans="19:34" ht="13.5" customHeight="1"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</row>
    <row r="166" spans="19:34" ht="13.5" customHeight="1"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</row>
    <row r="167" spans="19:34" ht="13.5" customHeight="1"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</row>
    <row r="168" spans="19:34" ht="13.5" customHeight="1"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</row>
    <row r="169" spans="19:34" ht="13.5" customHeight="1"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</row>
    <row r="170" spans="19:34" ht="13.5" customHeight="1"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</row>
    <row r="171" spans="19:34" ht="13.5" customHeight="1"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</row>
    <row r="172" spans="19:34" ht="13.5" customHeight="1"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</row>
    <row r="173" spans="19:34" ht="13.5" customHeight="1"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</row>
    <row r="174" spans="19:34" ht="13.5" customHeight="1"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</row>
    <row r="175" spans="19:34" ht="13.5" customHeight="1"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</row>
    <row r="176" spans="19:34" ht="13.5" customHeight="1"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</row>
    <row r="177" spans="19:34" ht="13.5" customHeight="1"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</row>
    <row r="178" spans="19:34" ht="13.5" customHeight="1"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</row>
    <row r="179" spans="19:34" ht="13.5" customHeight="1"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</row>
    <row r="180" spans="19:34" ht="13.5" customHeight="1"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</row>
    <row r="181" spans="19:34" ht="13.5" customHeight="1"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</row>
    <row r="182" spans="19:34" ht="13.5" customHeight="1"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</row>
    <row r="183" spans="19:34" ht="13.5" customHeight="1"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</row>
    <row r="184" spans="19:34" ht="13.5" customHeight="1"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</row>
    <row r="185" spans="19:34" ht="13.5" customHeight="1"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</row>
    <row r="186" spans="19:34" ht="13.5" customHeight="1"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</row>
    <row r="187" spans="19:34" ht="13.5" customHeight="1"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</row>
    <row r="188" spans="19:34" ht="13.5" customHeight="1"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</row>
    <row r="189" spans="19:34" ht="13.5" customHeight="1"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</row>
    <row r="190" spans="19:34" ht="13.5" customHeight="1"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</row>
    <row r="191" spans="19:34" ht="13.5" customHeight="1"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</row>
    <row r="192" spans="19:34" ht="13.5" customHeight="1"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</row>
    <row r="193" spans="19:34" ht="13.5" customHeight="1"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</row>
    <row r="194" spans="19:34" ht="13.5" customHeight="1"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</row>
    <row r="195" spans="19:34" ht="13.5" customHeight="1"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</row>
    <row r="196" spans="19:34" ht="13.5" customHeight="1"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</row>
    <row r="197" spans="19:34" ht="13.5" customHeight="1"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</row>
    <row r="198" spans="19:34" ht="13.5" customHeight="1"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</row>
    <row r="199" spans="19:34" ht="13.5" customHeight="1"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</row>
    <row r="200" spans="19:34" ht="13.5" customHeight="1"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</row>
    <row r="201" spans="19:34" ht="13.5" customHeight="1"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</row>
    <row r="202" spans="19:34" ht="13.5" customHeight="1"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</row>
    <row r="203" spans="19:34" ht="13.5" customHeight="1"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</row>
    <row r="204" spans="19:34" ht="13.5" customHeight="1"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</row>
    <row r="205" spans="19:34" ht="13.5" customHeight="1"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</row>
    <row r="206" spans="19:34" ht="13.5" customHeight="1"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</row>
    <row r="207" spans="19:34" ht="13.5" customHeight="1"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</row>
    <row r="208" spans="19:34" ht="13.5" customHeight="1"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</row>
    <row r="209" spans="19:34" ht="13.5" customHeight="1"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</row>
    <row r="210" spans="19:34" ht="13.5" customHeight="1"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</row>
    <row r="211" spans="19:34" ht="13.5" customHeight="1"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</row>
    <row r="212" spans="19:34" ht="13.5" customHeight="1"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</row>
    <row r="213" spans="19:34" ht="13.5" customHeight="1"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</row>
    <row r="214" spans="19:34" ht="13.5" customHeight="1"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</row>
    <row r="215" spans="19:34" ht="13.5" customHeight="1"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</row>
    <row r="216" spans="19:34" ht="13.5" customHeight="1"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</row>
    <row r="217" spans="19:34" ht="13.5" customHeight="1"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</row>
    <row r="218" spans="19:34" ht="13.5" customHeight="1"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</row>
    <row r="219" spans="19:34" ht="13.5" customHeight="1"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</row>
    <row r="220" spans="19:34" ht="13.5" customHeight="1"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</row>
    <row r="221" spans="19:34" ht="15.75" customHeight="1"/>
    <row r="222" spans="19:34" ht="15.75" customHeight="1"/>
    <row r="223" spans="19:34" ht="15.75" customHeight="1"/>
    <row r="224" spans="19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W4:Z4"/>
    <mergeCell ref="AA4:AD4"/>
    <mergeCell ref="AJ2:AP2"/>
    <mergeCell ref="A4:B4"/>
    <mergeCell ref="C4:F4"/>
    <mergeCell ref="G4:J4"/>
    <mergeCell ref="K4:N4"/>
    <mergeCell ref="O4:R4"/>
    <mergeCell ref="S4:V4"/>
    <mergeCell ref="AE4:AH4"/>
  </mergeCells>
  <phoneticPr fontId="24"/>
  <printOptions horizontalCentered="1"/>
  <pageMargins left="0.11811023622047245" right="0.11811023622047245" top="0.35433070866141736" bottom="0.5118110236220472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000"/>
  <sheetViews>
    <sheetView showGridLines="0" workbookViewId="0"/>
  </sheetViews>
  <sheetFormatPr defaultColWidth="14.42578125" defaultRowHeight="15" customHeight="1"/>
  <cols>
    <col min="1" max="1" width="3.5703125" customWidth="1"/>
    <col min="2" max="2" width="21.5703125" customWidth="1"/>
    <col min="3" max="27" width="4.7109375" customWidth="1"/>
    <col min="28" max="28" width="0.140625" customWidth="1"/>
    <col min="29" max="29" width="6.140625" customWidth="1"/>
    <col min="30" max="30" width="18.5703125" customWidth="1"/>
    <col min="31" max="31" width="4.7109375" customWidth="1"/>
    <col min="32" max="32" width="3.7109375" customWidth="1"/>
    <col min="33" max="33" width="4.7109375" customWidth="1"/>
    <col min="34" max="34" width="18.5703125" customWidth="1"/>
    <col min="35" max="40" width="9" customWidth="1"/>
  </cols>
  <sheetData>
    <row r="1" spans="1:40" ht="24" customHeight="1">
      <c r="A1" s="5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4"/>
      <c r="AE1" s="54"/>
      <c r="AF1" s="54"/>
      <c r="AG1" s="54"/>
      <c r="AH1" s="55"/>
      <c r="AI1" s="3"/>
      <c r="AJ1" s="3"/>
      <c r="AK1" s="3"/>
      <c r="AL1" s="3"/>
      <c r="AM1" s="3"/>
      <c r="AN1" s="3"/>
    </row>
    <row r="2" spans="1:40" ht="19.5" customHeight="1">
      <c r="U2" s="257">
        <f ca="1">NOW()</f>
        <v>45158.648427777778</v>
      </c>
      <c r="V2" s="258"/>
      <c r="W2" s="258"/>
      <c r="X2" s="258"/>
      <c r="Y2" s="258"/>
      <c r="Z2" s="8"/>
    </row>
    <row r="3" spans="1:40" ht="18" customHeight="1">
      <c r="A3" s="56" t="s">
        <v>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40" ht="19.5" customHeight="1">
      <c r="A4" s="259" t="s">
        <v>38</v>
      </c>
      <c r="B4" s="260"/>
      <c r="C4" s="256" t="s">
        <v>39</v>
      </c>
      <c r="D4" s="248"/>
      <c r="E4" s="248"/>
      <c r="F4" s="249"/>
      <c r="G4" s="256" t="s">
        <v>40</v>
      </c>
      <c r="H4" s="248"/>
      <c r="I4" s="248"/>
      <c r="J4" s="249"/>
      <c r="K4" s="256" t="s">
        <v>41</v>
      </c>
      <c r="L4" s="248"/>
      <c r="M4" s="248"/>
      <c r="N4" s="249"/>
      <c r="O4" s="256" t="s">
        <v>42</v>
      </c>
      <c r="P4" s="248"/>
      <c r="Q4" s="248"/>
      <c r="R4" s="255"/>
      <c r="S4" s="57" t="s">
        <v>10</v>
      </c>
      <c r="T4" s="58" t="s">
        <v>11</v>
      </c>
      <c r="U4" s="58" t="s">
        <v>12</v>
      </c>
      <c r="V4" s="58" t="s">
        <v>13</v>
      </c>
      <c r="W4" s="58" t="s">
        <v>14</v>
      </c>
      <c r="X4" s="58" t="s">
        <v>15</v>
      </c>
      <c r="Y4" s="58" t="s">
        <v>16</v>
      </c>
      <c r="Z4" s="59" t="s">
        <v>17</v>
      </c>
      <c r="AA4" s="60" t="s">
        <v>18</v>
      </c>
    </row>
    <row r="5" spans="1:40" ht="30" customHeight="1">
      <c r="A5" s="61" t="s">
        <v>19</v>
      </c>
      <c r="B5" s="62" t="s">
        <v>39</v>
      </c>
      <c r="C5" s="63"/>
      <c r="D5" s="64"/>
      <c r="E5" s="64"/>
      <c r="F5" s="64"/>
      <c r="G5" s="65" t="str">
        <f>IF(H5="","",IF(H5&gt;J5,"〇",IF(H5&lt;J5,"●","△")))</f>
        <v>〇</v>
      </c>
      <c r="H5" s="66">
        <v>3</v>
      </c>
      <c r="I5" s="66" t="s">
        <v>20</v>
      </c>
      <c r="J5" s="67">
        <v>2</v>
      </c>
      <c r="K5" s="65" t="str">
        <f t="shared" ref="K5:K6" si="0">IF(L5="","",IF(L5&gt;N5,"〇",IF(L5&lt;N5,"●","△")))</f>
        <v>〇</v>
      </c>
      <c r="L5" s="68">
        <v>2</v>
      </c>
      <c r="M5" s="68" t="s">
        <v>20</v>
      </c>
      <c r="N5" s="68">
        <v>1</v>
      </c>
      <c r="O5" s="65" t="str">
        <f t="shared" ref="O5:O7" si="1">IF(P5="","",IF(P5&gt;R5,"〇",IF(P5&lt;R5,"●","△")))</f>
        <v>●</v>
      </c>
      <c r="P5" s="68">
        <v>2</v>
      </c>
      <c r="Q5" s="68" t="s">
        <v>20</v>
      </c>
      <c r="R5" s="69">
        <v>3</v>
      </c>
      <c r="S5" s="70">
        <f>COUNTIF($C5:$R5,"〇")</f>
        <v>2</v>
      </c>
      <c r="T5" s="71">
        <f t="shared" ref="T5:T8" si="2">COUNTIF($C5:$R5,"●")</f>
        <v>1</v>
      </c>
      <c r="U5" s="71">
        <f t="shared" ref="U5:U6" si="3">COUNTIF($C5:$R5,"△")</f>
        <v>0</v>
      </c>
      <c r="V5" s="71">
        <f>S5*3+U5</f>
        <v>6</v>
      </c>
      <c r="W5" s="71"/>
      <c r="X5" s="71">
        <v>7</v>
      </c>
      <c r="Y5" s="71">
        <v>6</v>
      </c>
      <c r="Z5" s="71">
        <v>1</v>
      </c>
      <c r="AA5" s="72">
        <v>2</v>
      </c>
      <c r="AB5" s="31">
        <f t="shared" ref="AB5:AB8" si="4">(V5-W5)*100+Z5*10+X5</f>
        <v>617</v>
      </c>
    </row>
    <row r="6" spans="1:40" ht="30" customHeight="1">
      <c r="A6" s="61" t="s">
        <v>21</v>
      </c>
      <c r="B6" s="62" t="s">
        <v>40</v>
      </c>
      <c r="C6" s="65" t="str">
        <f t="shared" ref="C6:C8" si="5">IF(D6="","",IF(D6&gt;F6,"〇",IF(D6&lt;F6,"●","△")))</f>
        <v>●</v>
      </c>
      <c r="D6" s="66">
        <v>2</v>
      </c>
      <c r="E6" s="66" t="s">
        <v>20</v>
      </c>
      <c r="F6" s="66">
        <v>3</v>
      </c>
      <c r="G6" s="63"/>
      <c r="H6" s="64"/>
      <c r="I6" s="64"/>
      <c r="J6" s="73"/>
      <c r="K6" s="65" t="str">
        <f t="shared" si="0"/>
        <v>●</v>
      </c>
      <c r="L6" s="68">
        <v>0</v>
      </c>
      <c r="M6" s="68" t="s">
        <v>20</v>
      </c>
      <c r="N6" s="68">
        <v>5</v>
      </c>
      <c r="O6" s="65" t="str">
        <f t="shared" si="1"/>
        <v>●</v>
      </c>
      <c r="P6" s="68">
        <v>0</v>
      </c>
      <c r="Q6" s="68" t="s">
        <v>20</v>
      </c>
      <c r="R6" s="69">
        <v>1</v>
      </c>
      <c r="S6" s="70" t="s">
        <v>27</v>
      </c>
      <c r="T6" s="71">
        <f t="shared" si="2"/>
        <v>3</v>
      </c>
      <c r="U6" s="71">
        <f t="shared" si="3"/>
        <v>0</v>
      </c>
      <c r="V6" s="74">
        <v>-3</v>
      </c>
      <c r="W6" s="74">
        <v>-3</v>
      </c>
      <c r="X6" s="71">
        <v>2</v>
      </c>
      <c r="Y6" s="71">
        <v>9</v>
      </c>
      <c r="Z6" s="71">
        <v>-7</v>
      </c>
      <c r="AA6" s="72">
        <v>4</v>
      </c>
      <c r="AB6" s="31">
        <f t="shared" si="4"/>
        <v>-68</v>
      </c>
    </row>
    <row r="7" spans="1:40" ht="30" customHeight="1">
      <c r="A7" s="61" t="s">
        <v>22</v>
      </c>
      <c r="B7" s="62" t="s">
        <v>41</v>
      </c>
      <c r="C7" s="75" t="str">
        <f t="shared" si="5"/>
        <v>●</v>
      </c>
      <c r="D7" s="68">
        <v>1</v>
      </c>
      <c r="E7" s="68" t="s">
        <v>20</v>
      </c>
      <c r="F7" s="68">
        <v>2</v>
      </c>
      <c r="G7" s="75" t="str">
        <f t="shared" ref="G7:G8" si="6">IF(H7="","",IF(H7&gt;J7,"〇",IF(H7&lt;J7,"●","△")))</f>
        <v>〇</v>
      </c>
      <c r="H7" s="68">
        <v>5</v>
      </c>
      <c r="I7" s="68" t="s">
        <v>20</v>
      </c>
      <c r="J7" s="71">
        <v>0</v>
      </c>
      <c r="K7" s="64"/>
      <c r="L7" s="64"/>
      <c r="M7" s="64"/>
      <c r="N7" s="64"/>
      <c r="O7" s="65" t="str">
        <f t="shared" si="1"/>
        <v>△</v>
      </c>
      <c r="P7" s="68">
        <v>0</v>
      </c>
      <c r="Q7" s="68" t="s">
        <v>20</v>
      </c>
      <c r="R7" s="69">
        <v>0</v>
      </c>
      <c r="S7" s="70">
        <v>1</v>
      </c>
      <c r="T7" s="71">
        <f t="shared" si="2"/>
        <v>1</v>
      </c>
      <c r="U7" s="71">
        <v>1</v>
      </c>
      <c r="V7" s="71">
        <v>4</v>
      </c>
      <c r="W7" s="71"/>
      <c r="X7" s="71">
        <v>6</v>
      </c>
      <c r="Y7" s="71">
        <v>2</v>
      </c>
      <c r="Z7" s="71">
        <v>4</v>
      </c>
      <c r="AA7" s="72">
        <v>3</v>
      </c>
      <c r="AB7" s="31">
        <f t="shared" si="4"/>
        <v>446</v>
      </c>
    </row>
    <row r="8" spans="1:40" ht="30" customHeight="1">
      <c r="A8" s="76" t="s">
        <v>23</v>
      </c>
      <c r="B8" s="62" t="s">
        <v>42</v>
      </c>
      <c r="C8" s="77" t="str">
        <f t="shared" si="5"/>
        <v>〇</v>
      </c>
      <c r="D8" s="78">
        <v>3</v>
      </c>
      <c r="E8" s="78" t="s">
        <v>20</v>
      </c>
      <c r="F8" s="78">
        <v>2</v>
      </c>
      <c r="G8" s="79" t="str">
        <f t="shared" si="6"/>
        <v>〇</v>
      </c>
      <c r="H8" s="80">
        <v>1</v>
      </c>
      <c r="I8" s="80" t="s">
        <v>20</v>
      </c>
      <c r="J8" s="81">
        <v>0</v>
      </c>
      <c r="K8" s="80" t="str">
        <f>IF(L8="","",IF(L8&gt;N8,"〇",IF(L8&lt;N8,"●","△")))</f>
        <v>△</v>
      </c>
      <c r="L8" s="80">
        <v>0</v>
      </c>
      <c r="M8" s="80" t="s">
        <v>20</v>
      </c>
      <c r="N8" s="80">
        <v>0</v>
      </c>
      <c r="O8" s="82"/>
      <c r="P8" s="83"/>
      <c r="Q8" s="83"/>
      <c r="R8" s="84"/>
      <c r="S8" s="85">
        <v>2</v>
      </c>
      <c r="T8" s="71">
        <f t="shared" si="2"/>
        <v>0</v>
      </c>
      <c r="U8" s="71">
        <v>1</v>
      </c>
      <c r="V8" s="71">
        <v>7</v>
      </c>
      <c r="W8" s="86"/>
      <c r="X8" s="71">
        <v>4</v>
      </c>
      <c r="Y8" s="71">
        <v>2</v>
      </c>
      <c r="Z8" s="71">
        <v>2</v>
      </c>
      <c r="AA8" s="87">
        <v>1</v>
      </c>
      <c r="AB8" s="31">
        <f t="shared" si="4"/>
        <v>724</v>
      </c>
    </row>
    <row r="9" spans="1:40" ht="15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"/>
    </row>
    <row r="10" spans="1:40" ht="19.5" customHeight="1">
      <c r="A10" s="259" t="s">
        <v>43</v>
      </c>
      <c r="B10" s="260"/>
      <c r="C10" s="256" t="s">
        <v>44</v>
      </c>
      <c r="D10" s="248"/>
      <c r="E10" s="248"/>
      <c r="F10" s="249"/>
      <c r="G10" s="256" t="s">
        <v>45</v>
      </c>
      <c r="H10" s="248"/>
      <c r="I10" s="248"/>
      <c r="J10" s="249"/>
      <c r="K10" s="256" t="s">
        <v>46</v>
      </c>
      <c r="L10" s="248"/>
      <c r="M10" s="248"/>
      <c r="N10" s="249"/>
      <c r="O10" s="256" t="s">
        <v>47</v>
      </c>
      <c r="P10" s="248"/>
      <c r="Q10" s="248"/>
      <c r="R10" s="255"/>
      <c r="S10" s="57" t="s">
        <v>10</v>
      </c>
      <c r="T10" s="58" t="s">
        <v>11</v>
      </c>
      <c r="U10" s="58" t="s">
        <v>12</v>
      </c>
      <c r="V10" s="58" t="s">
        <v>13</v>
      </c>
      <c r="W10" s="58" t="s">
        <v>14</v>
      </c>
      <c r="X10" s="58" t="s">
        <v>15</v>
      </c>
      <c r="Y10" s="58" t="s">
        <v>16</v>
      </c>
      <c r="Z10" s="59" t="s">
        <v>17</v>
      </c>
      <c r="AA10" s="60" t="s">
        <v>18</v>
      </c>
    </row>
    <row r="11" spans="1:40" ht="30" customHeight="1">
      <c r="A11" s="61" t="s">
        <v>24</v>
      </c>
      <c r="B11" s="62" t="s">
        <v>44</v>
      </c>
      <c r="C11" s="63"/>
      <c r="D11" s="64"/>
      <c r="E11" s="64"/>
      <c r="F11" s="64"/>
      <c r="G11" s="65" t="str">
        <f>IF(H11="","",IF(H11&gt;J11,"〇",IF(H11&lt;J11,"●","△")))</f>
        <v>〇</v>
      </c>
      <c r="H11" s="66">
        <v>5</v>
      </c>
      <c r="I11" s="66" t="s">
        <v>20</v>
      </c>
      <c r="J11" s="67">
        <v>0</v>
      </c>
      <c r="K11" s="65" t="str">
        <f t="shared" ref="K11:K12" si="7">IF(L11="","",IF(L11&gt;N11,"〇",IF(L11&lt;N11,"●","△")))</f>
        <v>〇</v>
      </c>
      <c r="L11" s="68">
        <v>8</v>
      </c>
      <c r="M11" s="68" t="s">
        <v>20</v>
      </c>
      <c r="N11" s="68">
        <v>1</v>
      </c>
      <c r="O11" s="65" t="str">
        <f t="shared" ref="O11:O13" si="8">IF(P11="","",IF(P11&gt;R11,"〇",IF(P11&lt;R11,"●","△")))</f>
        <v>●</v>
      </c>
      <c r="P11" s="89">
        <v>1</v>
      </c>
      <c r="Q11" s="68" t="s">
        <v>20</v>
      </c>
      <c r="R11" s="90">
        <v>3</v>
      </c>
      <c r="S11" s="70" t="s">
        <v>48</v>
      </c>
      <c r="T11" s="71">
        <f t="shared" ref="T11:T14" si="9">COUNTIF($C11:$R11,"●")</f>
        <v>1</v>
      </c>
      <c r="U11" s="71">
        <f t="shared" ref="U11:U14" si="10">COUNTIF($C11:$R11,"△")</f>
        <v>0</v>
      </c>
      <c r="V11" s="71" t="s">
        <v>28</v>
      </c>
      <c r="W11" s="71"/>
      <c r="X11" s="71">
        <v>13</v>
      </c>
      <c r="Y11" s="71">
        <v>1</v>
      </c>
      <c r="Z11" s="71">
        <v>12</v>
      </c>
      <c r="AA11" s="91">
        <v>2</v>
      </c>
      <c r="AB11" s="31">
        <f t="shared" ref="AB11:AB14" si="11">(V11-W11)*100+Z11*10+X11</f>
        <v>733</v>
      </c>
    </row>
    <row r="12" spans="1:40" ht="30" customHeight="1">
      <c r="A12" s="61" t="s">
        <v>25</v>
      </c>
      <c r="B12" s="62" t="s">
        <v>45</v>
      </c>
      <c r="C12" s="65" t="str">
        <f t="shared" ref="C12:C14" si="12">IF(D12="","",IF(D12&gt;F12,"〇",IF(D12&lt;F12,"●","△")))</f>
        <v>●</v>
      </c>
      <c r="D12" s="66">
        <v>0</v>
      </c>
      <c r="E12" s="66" t="s">
        <v>20</v>
      </c>
      <c r="F12" s="66">
        <v>5</v>
      </c>
      <c r="G12" s="63"/>
      <c r="H12" s="64"/>
      <c r="I12" s="64"/>
      <c r="J12" s="73"/>
      <c r="K12" s="65" t="str">
        <f t="shared" si="7"/>
        <v>〇</v>
      </c>
      <c r="L12" s="89">
        <v>1</v>
      </c>
      <c r="M12" s="68" t="s">
        <v>20</v>
      </c>
      <c r="N12" s="89">
        <v>0</v>
      </c>
      <c r="O12" s="65" t="str">
        <f t="shared" si="8"/>
        <v>●</v>
      </c>
      <c r="P12" s="68">
        <v>1</v>
      </c>
      <c r="Q12" s="68" t="s">
        <v>20</v>
      </c>
      <c r="R12" s="69">
        <v>4</v>
      </c>
      <c r="S12" s="70" t="s">
        <v>27</v>
      </c>
      <c r="T12" s="71">
        <f t="shared" si="9"/>
        <v>2</v>
      </c>
      <c r="U12" s="71">
        <f t="shared" si="10"/>
        <v>0</v>
      </c>
      <c r="V12" s="71" t="s">
        <v>27</v>
      </c>
      <c r="W12" s="71"/>
      <c r="X12" s="74">
        <v>2</v>
      </c>
      <c r="Y12" s="71">
        <v>9</v>
      </c>
      <c r="Z12" s="74">
        <v>-7</v>
      </c>
      <c r="AA12" s="72">
        <v>3</v>
      </c>
      <c r="AB12" s="31">
        <f t="shared" si="11"/>
        <v>-68</v>
      </c>
    </row>
    <row r="13" spans="1:40" ht="30" customHeight="1">
      <c r="A13" s="61" t="s">
        <v>26</v>
      </c>
      <c r="B13" s="62" t="s">
        <v>46</v>
      </c>
      <c r="C13" s="75" t="str">
        <f t="shared" si="12"/>
        <v>●</v>
      </c>
      <c r="D13" s="68">
        <v>1</v>
      </c>
      <c r="E13" s="68" t="s">
        <v>20</v>
      </c>
      <c r="F13" s="68">
        <v>8</v>
      </c>
      <c r="G13" s="75" t="str">
        <f t="shared" ref="G13:G14" si="13">IF(H13="","",IF(H13&gt;J13,"〇",IF(H13&lt;J13,"●","△")))</f>
        <v>●</v>
      </c>
      <c r="H13" s="68">
        <f>N12</f>
        <v>0</v>
      </c>
      <c r="I13" s="68" t="s">
        <v>20</v>
      </c>
      <c r="J13" s="71">
        <f>L12</f>
        <v>1</v>
      </c>
      <c r="K13" s="64"/>
      <c r="L13" s="64"/>
      <c r="M13" s="64"/>
      <c r="N13" s="64"/>
      <c r="O13" s="65" t="str">
        <f t="shared" si="8"/>
        <v>●</v>
      </c>
      <c r="P13" s="68">
        <v>0</v>
      </c>
      <c r="Q13" s="68" t="s">
        <v>20</v>
      </c>
      <c r="R13" s="69">
        <v>8</v>
      </c>
      <c r="S13" s="70" t="s">
        <v>27</v>
      </c>
      <c r="T13" s="71">
        <f t="shared" si="9"/>
        <v>3</v>
      </c>
      <c r="U13" s="71">
        <f t="shared" si="10"/>
        <v>0</v>
      </c>
      <c r="V13" s="71" t="s">
        <v>27</v>
      </c>
      <c r="W13" s="71"/>
      <c r="X13" s="71">
        <v>1</v>
      </c>
      <c r="Y13" s="74">
        <v>17</v>
      </c>
      <c r="Z13" s="74">
        <v>-16</v>
      </c>
      <c r="AA13" s="72">
        <v>4</v>
      </c>
      <c r="AB13" s="31">
        <f t="shared" si="11"/>
        <v>-159</v>
      </c>
    </row>
    <row r="14" spans="1:40" ht="30" customHeight="1">
      <c r="A14" s="92" t="s">
        <v>30</v>
      </c>
      <c r="B14" s="93" t="s">
        <v>47</v>
      </c>
      <c r="C14" s="77" t="str">
        <f t="shared" si="12"/>
        <v>〇</v>
      </c>
      <c r="D14" s="78">
        <f>R11</f>
        <v>3</v>
      </c>
      <c r="E14" s="78" t="s">
        <v>20</v>
      </c>
      <c r="F14" s="78">
        <f>P11</f>
        <v>1</v>
      </c>
      <c r="G14" s="79" t="str">
        <f t="shared" si="13"/>
        <v>〇</v>
      </c>
      <c r="H14" s="80">
        <v>4</v>
      </c>
      <c r="I14" s="80" t="s">
        <v>20</v>
      </c>
      <c r="J14" s="81">
        <v>1</v>
      </c>
      <c r="K14" s="80" t="str">
        <f>IF(L14="","",IF(L14&gt;N14,"〇",IF(L14&lt;N14,"●","△")))</f>
        <v>〇</v>
      </c>
      <c r="L14" s="80">
        <v>8</v>
      </c>
      <c r="M14" s="80" t="s">
        <v>20</v>
      </c>
      <c r="N14" s="80">
        <v>0</v>
      </c>
      <c r="O14" s="82"/>
      <c r="P14" s="83"/>
      <c r="Q14" s="83"/>
      <c r="R14" s="84"/>
      <c r="S14" s="94">
        <v>3</v>
      </c>
      <c r="T14" s="81">
        <f t="shared" si="9"/>
        <v>0</v>
      </c>
      <c r="U14" s="81">
        <f t="shared" si="10"/>
        <v>0</v>
      </c>
      <c r="V14" s="95">
        <v>9</v>
      </c>
      <c r="W14" s="81"/>
      <c r="X14" s="95">
        <v>15</v>
      </c>
      <c r="Y14" s="95">
        <v>2</v>
      </c>
      <c r="Z14" s="95">
        <v>13</v>
      </c>
      <c r="AA14" s="96">
        <v>1</v>
      </c>
      <c r="AB14" s="31">
        <f t="shared" si="11"/>
        <v>1045</v>
      </c>
    </row>
    <row r="15" spans="1:40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40" ht="13.5" customHeight="1">
      <c r="B16" s="97" t="s">
        <v>31</v>
      </c>
    </row>
    <row r="17" spans="2:34" ht="13.5" customHeight="1">
      <c r="B17" s="97" t="s">
        <v>32</v>
      </c>
    </row>
    <row r="18" spans="2:34" ht="13.5" customHeight="1">
      <c r="B18" s="97" t="s">
        <v>33</v>
      </c>
    </row>
    <row r="19" spans="2:34" ht="13.5" customHeight="1">
      <c r="B19" s="97" t="s">
        <v>34</v>
      </c>
    </row>
    <row r="20" spans="2:34" ht="13.5" customHeight="1">
      <c r="B20" s="97" t="s">
        <v>35</v>
      </c>
    </row>
    <row r="21" spans="2:34" ht="13.5" customHeight="1">
      <c r="B21" s="97" t="s">
        <v>36</v>
      </c>
    </row>
    <row r="22" spans="2:34" ht="13.5" customHeight="1"/>
    <row r="23" spans="2:34" ht="13.5" customHeight="1"/>
    <row r="24" spans="2:34" ht="13.5" customHeight="1"/>
    <row r="25" spans="2:34" ht="13.5" customHeight="1"/>
    <row r="26" spans="2:34" ht="13.5" customHeight="1">
      <c r="AD26" s="98"/>
      <c r="AE26" s="98"/>
      <c r="AF26" s="98"/>
      <c r="AG26" s="98"/>
      <c r="AH26" s="98"/>
    </row>
    <row r="27" spans="2:34" ht="13.5" customHeight="1"/>
    <row r="28" spans="2:34" ht="13.5" customHeight="1"/>
    <row r="29" spans="2:34" ht="13.5" customHeight="1"/>
    <row r="30" spans="2:34" ht="13.5" customHeight="1"/>
    <row r="31" spans="2:34" ht="13.5" customHeight="1"/>
    <row r="32" spans="2:34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0:B10"/>
    <mergeCell ref="A4:B4"/>
    <mergeCell ref="C4:F4"/>
    <mergeCell ref="G4:J4"/>
    <mergeCell ref="K4:N4"/>
    <mergeCell ref="O4:R4"/>
    <mergeCell ref="C10:F10"/>
    <mergeCell ref="G10:J10"/>
    <mergeCell ref="K10:N10"/>
    <mergeCell ref="O10:R10"/>
    <mergeCell ref="U2:Y2"/>
  </mergeCells>
  <phoneticPr fontId="24"/>
  <printOptions horizontalCentered="1"/>
  <pageMargins left="0" right="0.11811023622047245" top="0.35433070866141736" bottom="0.5118110236220472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000"/>
  <sheetViews>
    <sheetView workbookViewId="0"/>
  </sheetViews>
  <sheetFormatPr defaultColWidth="14.42578125" defaultRowHeight="15" customHeight="1"/>
  <cols>
    <col min="1" max="2" width="10.5703125" customWidth="1"/>
    <col min="3" max="3" width="18.5703125" customWidth="1"/>
    <col min="4" max="4" width="4.7109375" customWidth="1"/>
    <col min="5" max="5" width="3.140625" customWidth="1"/>
    <col min="6" max="6" width="4.7109375" customWidth="1"/>
    <col min="7" max="7" width="18.5703125" customWidth="1"/>
    <col min="8" max="9" width="21.5703125" customWidth="1"/>
  </cols>
  <sheetData>
    <row r="1" spans="1:29" ht="21" customHeight="1">
      <c r="A1" s="261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29" ht="15" customHeight="1">
      <c r="A2" s="262" t="s">
        <v>49</v>
      </c>
      <c r="B2" s="252"/>
      <c r="C2" s="252"/>
      <c r="D2" s="252"/>
      <c r="E2" s="252"/>
      <c r="F2" s="252"/>
      <c r="G2" s="252"/>
      <c r="H2" s="252"/>
      <c r="I2" s="252"/>
    </row>
    <row r="3" spans="1:29" ht="16.5" customHeight="1">
      <c r="A3" s="263" t="s">
        <v>50</v>
      </c>
      <c r="B3" s="252"/>
      <c r="C3" s="252"/>
      <c r="D3" s="252"/>
      <c r="E3" s="252"/>
      <c r="F3" s="252"/>
      <c r="G3" s="252"/>
      <c r="H3" s="252"/>
      <c r="I3" s="252"/>
    </row>
    <row r="4" spans="1:29" ht="19.5" customHeight="1">
      <c r="A4" s="99"/>
      <c r="B4" s="100"/>
      <c r="C4" s="264" t="s">
        <v>51</v>
      </c>
      <c r="D4" s="248"/>
      <c r="E4" s="248"/>
      <c r="F4" s="248"/>
      <c r="G4" s="249"/>
      <c r="H4" s="265" t="s">
        <v>52</v>
      </c>
      <c r="I4" s="266"/>
    </row>
    <row r="5" spans="1:29" ht="19.5" customHeight="1">
      <c r="A5" s="101"/>
      <c r="B5" s="102"/>
      <c r="C5" s="103" t="s">
        <v>53</v>
      </c>
      <c r="D5" s="104"/>
      <c r="E5" s="105" t="s">
        <v>54</v>
      </c>
      <c r="F5" s="106"/>
      <c r="G5" s="103" t="s">
        <v>55</v>
      </c>
      <c r="H5" s="107" t="s">
        <v>56</v>
      </c>
      <c r="I5" s="108" t="s">
        <v>57</v>
      </c>
      <c r="J5" s="109"/>
    </row>
    <row r="6" spans="1:29" ht="27" customHeight="1">
      <c r="A6" s="110" t="s">
        <v>58</v>
      </c>
      <c r="B6" s="111" t="s">
        <v>59</v>
      </c>
      <c r="C6" s="112" t="s">
        <v>2</v>
      </c>
      <c r="D6" s="113"/>
      <c r="E6" s="114" t="s">
        <v>20</v>
      </c>
      <c r="F6" s="115"/>
      <c r="G6" s="116" t="s">
        <v>3</v>
      </c>
      <c r="H6" s="116" t="s">
        <v>4</v>
      </c>
      <c r="I6" s="117" t="s">
        <v>5</v>
      </c>
      <c r="J6" s="118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1:29" ht="27" customHeight="1">
      <c r="A7" s="120">
        <v>45123</v>
      </c>
      <c r="B7" s="121" t="s">
        <v>60</v>
      </c>
      <c r="C7" s="122" t="s">
        <v>4</v>
      </c>
      <c r="D7" s="123"/>
      <c r="E7" s="124" t="s">
        <v>20</v>
      </c>
      <c r="F7" s="125"/>
      <c r="G7" s="122" t="s">
        <v>5</v>
      </c>
      <c r="H7" s="126" t="s">
        <v>2</v>
      </c>
      <c r="I7" s="127" t="s">
        <v>3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</row>
    <row r="8" spans="1:29" ht="27" customHeight="1">
      <c r="A8" s="128" t="s">
        <v>61</v>
      </c>
      <c r="B8" s="111" t="s">
        <v>62</v>
      </c>
      <c r="C8" s="129" t="s">
        <v>8</v>
      </c>
      <c r="D8" s="130">
        <v>0</v>
      </c>
      <c r="E8" s="131" t="s">
        <v>20</v>
      </c>
      <c r="F8" s="132">
        <v>5</v>
      </c>
      <c r="G8" s="129" t="s">
        <v>6</v>
      </c>
      <c r="H8" s="133" t="s">
        <v>9</v>
      </c>
      <c r="I8" s="134" t="s">
        <v>7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</row>
    <row r="9" spans="1:29" ht="27" customHeight="1">
      <c r="A9" s="135" t="s">
        <v>63</v>
      </c>
      <c r="B9" s="121" t="s">
        <v>64</v>
      </c>
      <c r="C9" s="136" t="s">
        <v>9</v>
      </c>
      <c r="D9" s="137">
        <v>4</v>
      </c>
      <c r="E9" s="138" t="s">
        <v>20</v>
      </c>
      <c r="F9" s="139">
        <v>1</v>
      </c>
      <c r="G9" s="140" t="s">
        <v>7</v>
      </c>
      <c r="H9" s="140" t="s">
        <v>8</v>
      </c>
      <c r="I9" s="141" t="s">
        <v>6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</row>
    <row r="10" spans="1:29" ht="27" customHeight="1">
      <c r="A10" s="142"/>
      <c r="B10" s="121" t="s">
        <v>65</v>
      </c>
      <c r="C10" s="143" t="s">
        <v>4</v>
      </c>
      <c r="D10" s="144">
        <v>5</v>
      </c>
      <c r="E10" s="145" t="s">
        <v>20</v>
      </c>
      <c r="F10" s="146">
        <v>0</v>
      </c>
      <c r="G10" s="147" t="s">
        <v>2</v>
      </c>
      <c r="H10" s="140" t="s">
        <v>5</v>
      </c>
      <c r="I10" s="141" t="s">
        <v>3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</row>
    <row r="11" spans="1:29" ht="27" customHeight="1">
      <c r="A11" s="142"/>
      <c r="B11" s="148" t="s">
        <v>66</v>
      </c>
      <c r="C11" s="149" t="s">
        <v>5</v>
      </c>
      <c r="D11" s="150">
        <v>3</v>
      </c>
      <c r="E11" s="151" t="s">
        <v>20</v>
      </c>
      <c r="F11" s="152">
        <v>0</v>
      </c>
      <c r="G11" s="140" t="s">
        <v>3</v>
      </c>
      <c r="H11" s="140" t="s">
        <v>4</v>
      </c>
      <c r="I11" s="153" t="s">
        <v>2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</row>
    <row r="12" spans="1:29" ht="27" customHeight="1">
      <c r="A12" s="128" t="s">
        <v>67</v>
      </c>
      <c r="B12" s="111" t="s">
        <v>59</v>
      </c>
      <c r="C12" s="129" t="s">
        <v>6</v>
      </c>
      <c r="D12" s="130">
        <v>3</v>
      </c>
      <c r="E12" s="131" t="s">
        <v>20</v>
      </c>
      <c r="F12" s="132">
        <v>2</v>
      </c>
      <c r="G12" s="129" t="s">
        <v>7</v>
      </c>
      <c r="H12" s="129" t="s">
        <v>8</v>
      </c>
      <c r="I12" s="154" t="s">
        <v>9</v>
      </c>
      <c r="J12" s="118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</row>
    <row r="13" spans="1:29" ht="27" customHeight="1">
      <c r="A13" s="155" t="s">
        <v>68</v>
      </c>
      <c r="B13" s="121" t="s">
        <v>60</v>
      </c>
      <c r="C13" s="156" t="s">
        <v>8</v>
      </c>
      <c r="D13" s="157">
        <v>1</v>
      </c>
      <c r="E13" s="158" t="s">
        <v>20</v>
      </c>
      <c r="F13" s="159">
        <v>3</v>
      </c>
      <c r="G13" s="160" t="s">
        <v>9</v>
      </c>
      <c r="H13" s="140" t="s">
        <v>6</v>
      </c>
      <c r="I13" s="141" t="s">
        <v>7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</row>
    <row r="14" spans="1:29" ht="27" customHeight="1">
      <c r="A14" s="128" t="s">
        <v>69</v>
      </c>
      <c r="B14" s="111" t="s">
        <v>70</v>
      </c>
      <c r="C14" s="133" t="s">
        <v>2</v>
      </c>
      <c r="D14" s="161">
        <v>0</v>
      </c>
      <c r="E14" s="162" t="s">
        <v>20</v>
      </c>
      <c r="F14" s="163">
        <v>2</v>
      </c>
      <c r="G14" s="129" t="s">
        <v>5</v>
      </c>
      <c r="H14" s="129" t="s">
        <v>3</v>
      </c>
      <c r="I14" s="134" t="s">
        <v>4</v>
      </c>
      <c r="J14" s="118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</row>
    <row r="15" spans="1:29" ht="27" customHeight="1">
      <c r="A15" s="155" t="s">
        <v>71</v>
      </c>
      <c r="B15" s="121" t="s">
        <v>72</v>
      </c>
      <c r="C15" s="149" t="s">
        <v>3</v>
      </c>
      <c r="D15" s="150">
        <v>0</v>
      </c>
      <c r="E15" s="151" t="s">
        <v>20</v>
      </c>
      <c r="F15" s="152">
        <v>4</v>
      </c>
      <c r="G15" s="140" t="s">
        <v>4</v>
      </c>
      <c r="H15" s="147" t="s">
        <v>2</v>
      </c>
      <c r="I15" s="141" t="s">
        <v>5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</row>
    <row r="16" spans="1:29" ht="27" customHeight="1">
      <c r="A16" s="164" t="s">
        <v>73</v>
      </c>
      <c r="B16" s="111" t="s">
        <v>62</v>
      </c>
      <c r="C16" s="129" t="s">
        <v>5</v>
      </c>
      <c r="D16" s="130">
        <v>2</v>
      </c>
      <c r="E16" s="131" t="s">
        <v>20</v>
      </c>
      <c r="F16" s="132">
        <v>1</v>
      </c>
      <c r="G16" s="133" t="s">
        <v>9</v>
      </c>
      <c r="H16" s="129" t="s">
        <v>4</v>
      </c>
      <c r="I16" s="134" t="s">
        <v>8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</row>
    <row r="17" spans="1:29" ht="27" customHeight="1">
      <c r="A17" s="155" t="s">
        <v>74</v>
      </c>
      <c r="B17" s="121" t="s">
        <v>64</v>
      </c>
      <c r="C17" s="149" t="s">
        <v>4</v>
      </c>
      <c r="D17" s="150">
        <v>3</v>
      </c>
      <c r="E17" s="151" t="s">
        <v>20</v>
      </c>
      <c r="F17" s="152">
        <v>0</v>
      </c>
      <c r="G17" s="140" t="s">
        <v>8</v>
      </c>
      <c r="H17" s="140" t="s">
        <v>5</v>
      </c>
      <c r="I17" s="153" t="s">
        <v>9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</row>
    <row r="18" spans="1:29" ht="27" customHeight="1">
      <c r="A18" s="155"/>
      <c r="B18" s="121" t="s">
        <v>65</v>
      </c>
      <c r="C18" s="140" t="s">
        <v>3</v>
      </c>
      <c r="D18" s="165">
        <v>1</v>
      </c>
      <c r="E18" s="166" t="s">
        <v>20</v>
      </c>
      <c r="F18" s="167">
        <v>1</v>
      </c>
      <c r="G18" s="140" t="s">
        <v>7</v>
      </c>
      <c r="H18" s="147" t="s">
        <v>2</v>
      </c>
      <c r="I18" s="141" t="s">
        <v>6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19" spans="1:29" ht="27" customHeight="1">
      <c r="A19" s="155"/>
      <c r="B19" s="121" t="s">
        <v>66</v>
      </c>
      <c r="C19" s="168" t="s">
        <v>2</v>
      </c>
      <c r="D19" s="169">
        <v>1</v>
      </c>
      <c r="E19" s="170" t="s">
        <v>20</v>
      </c>
      <c r="F19" s="171">
        <v>1</v>
      </c>
      <c r="G19" s="140" t="s">
        <v>6</v>
      </c>
      <c r="H19" s="140" t="s">
        <v>3</v>
      </c>
      <c r="I19" s="141" t="s">
        <v>7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</row>
    <row r="20" spans="1:29" ht="27" customHeight="1">
      <c r="A20" s="164" t="s">
        <v>75</v>
      </c>
      <c r="B20" s="111" t="s">
        <v>76</v>
      </c>
      <c r="C20" s="129" t="s">
        <v>6</v>
      </c>
      <c r="D20" s="130">
        <v>0</v>
      </c>
      <c r="E20" s="131" t="s">
        <v>20</v>
      </c>
      <c r="F20" s="132">
        <v>1</v>
      </c>
      <c r="G20" s="133" t="s">
        <v>9</v>
      </c>
      <c r="H20" s="129" t="s">
        <v>7</v>
      </c>
      <c r="I20" s="134" t="s">
        <v>8</v>
      </c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</row>
    <row r="21" spans="1:29" ht="27" customHeight="1">
      <c r="A21" s="135" t="s">
        <v>77</v>
      </c>
      <c r="B21" s="121" t="s">
        <v>78</v>
      </c>
      <c r="C21" s="172" t="s">
        <v>7</v>
      </c>
      <c r="D21" s="165">
        <v>2</v>
      </c>
      <c r="E21" s="166" t="s">
        <v>20</v>
      </c>
      <c r="F21" s="167">
        <v>1</v>
      </c>
      <c r="G21" s="140" t="s">
        <v>8</v>
      </c>
      <c r="H21" s="140" t="s">
        <v>6</v>
      </c>
      <c r="I21" s="153" t="s">
        <v>9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</row>
    <row r="22" spans="1:29" ht="27" customHeight="1">
      <c r="A22" s="173" t="s">
        <v>79</v>
      </c>
      <c r="B22" s="111" t="s">
        <v>70</v>
      </c>
      <c r="C22" s="133" t="s">
        <v>2</v>
      </c>
      <c r="D22" s="161">
        <v>0</v>
      </c>
      <c r="E22" s="162" t="s">
        <v>20</v>
      </c>
      <c r="F22" s="163">
        <v>2</v>
      </c>
      <c r="G22" s="129" t="s">
        <v>3</v>
      </c>
      <c r="H22" s="129" t="s">
        <v>4</v>
      </c>
      <c r="I22" s="134" t="s">
        <v>5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</row>
    <row r="23" spans="1:29" ht="27" customHeight="1">
      <c r="A23" s="174" t="s">
        <v>80</v>
      </c>
      <c r="B23" s="121" t="s">
        <v>72</v>
      </c>
      <c r="C23" s="149" t="s">
        <v>4</v>
      </c>
      <c r="D23" s="150">
        <v>2</v>
      </c>
      <c r="E23" s="151" t="s">
        <v>20</v>
      </c>
      <c r="F23" s="152">
        <v>3</v>
      </c>
      <c r="G23" s="175" t="s">
        <v>5</v>
      </c>
      <c r="H23" s="147" t="s">
        <v>2</v>
      </c>
      <c r="I23" s="141" t="s">
        <v>3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ht="27" customHeight="1">
      <c r="A24" s="176" t="s">
        <v>81</v>
      </c>
      <c r="B24" s="111" t="s">
        <v>82</v>
      </c>
      <c r="C24" s="129" t="s">
        <v>6</v>
      </c>
      <c r="D24" s="130">
        <v>1</v>
      </c>
      <c r="E24" s="131" t="s">
        <v>20</v>
      </c>
      <c r="F24" s="132">
        <v>0</v>
      </c>
      <c r="G24" s="129" t="s">
        <v>3</v>
      </c>
      <c r="H24" s="129" t="s">
        <v>7</v>
      </c>
      <c r="I24" s="154" t="s">
        <v>2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</row>
    <row r="25" spans="1:29" ht="27" customHeight="1">
      <c r="A25" s="135" t="s">
        <v>83</v>
      </c>
      <c r="B25" s="121" t="s">
        <v>84</v>
      </c>
      <c r="C25" s="172" t="s">
        <v>7</v>
      </c>
      <c r="D25" s="165">
        <v>0</v>
      </c>
      <c r="E25" s="166" t="s">
        <v>20</v>
      </c>
      <c r="F25" s="167">
        <v>5</v>
      </c>
      <c r="G25" s="147" t="s">
        <v>2</v>
      </c>
      <c r="H25" s="140" t="s">
        <v>6</v>
      </c>
      <c r="I25" s="141" t="s">
        <v>3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</row>
    <row r="26" spans="1:29" ht="27" customHeight="1">
      <c r="A26" s="135"/>
      <c r="B26" s="121" t="s">
        <v>70</v>
      </c>
      <c r="C26" s="140" t="s">
        <v>8</v>
      </c>
      <c r="D26" s="165">
        <v>0</v>
      </c>
      <c r="E26" s="166" t="s">
        <v>20</v>
      </c>
      <c r="F26" s="167">
        <v>2</v>
      </c>
      <c r="G26" s="140" t="s">
        <v>5</v>
      </c>
      <c r="H26" s="147" t="s">
        <v>9</v>
      </c>
      <c r="I26" s="141" t="s">
        <v>4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</row>
    <row r="27" spans="1:29" ht="27" customHeight="1">
      <c r="A27" s="135"/>
      <c r="B27" s="121" t="s">
        <v>72</v>
      </c>
      <c r="C27" s="136" t="s">
        <v>9</v>
      </c>
      <c r="D27" s="177">
        <v>4</v>
      </c>
      <c r="E27" s="178" t="s">
        <v>20</v>
      </c>
      <c r="F27" s="179">
        <v>0</v>
      </c>
      <c r="G27" s="175" t="s">
        <v>4</v>
      </c>
      <c r="H27" s="175" t="s">
        <v>8</v>
      </c>
      <c r="I27" s="141" t="s">
        <v>5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</row>
    <row r="28" spans="1:29" ht="27" customHeight="1">
      <c r="A28" s="176" t="s">
        <v>85</v>
      </c>
      <c r="B28" s="111" t="s">
        <v>82</v>
      </c>
      <c r="C28" s="129" t="s">
        <v>4</v>
      </c>
      <c r="D28" s="130">
        <v>0</v>
      </c>
      <c r="E28" s="131" t="s">
        <v>20</v>
      </c>
      <c r="F28" s="132">
        <v>5</v>
      </c>
      <c r="G28" s="129" t="s">
        <v>6</v>
      </c>
      <c r="H28" s="129" t="s">
        <v>5</v>
      </c>
      <c r="I28" s="134" t="s">
        <v>7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</row>
    <row r="29" spans="1:29" ht="27" customHeight="1">
      <c r="A29" s="135" t="s">
        <v>86</v>
      </c>
      <c r="B29" s="121" t="s">
        <v>84</v>
      </c>
      <c r="C29" s="172" t="s">
        <v>5</v>
      </c>
      <c r="D29" s="165">
        <v>2</v>
      </c>
      <c r="E29" s="166" t="s">
        <v>20</v>
      </c>
      <c r="F29" s="167">
        <v>1</v>
      </c>
      <c r="G29" s="140" t="s">
        <v>7</v>
      </c>
      <c r="H29" s="140" t="s">
        <v>4</v>
      </c>
      <c r="I29" s="141" t="s">
        <v>6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</row>
    <row r="30" spans="1:29" ht="27" customHeight="1">
      <c r="A30" s="135"/>
      <c r="B30" s="121" t="s">
        <v>70</v>
      </c>
      <c r="C30" s="147" t="s">
        <v>2</v>
      </c>
      <c r="D30" s="137">
        <v>3</v>
      </c>
      <c r="E30" s="138" t="s">
        <v>20</v>
      </c>
      <c r="F30" s="139">
        <v>1</v>
      </c>
      <c r="G30" s="140" t="s">
        <v>8</v>
      </c>
      <c r="H30" s="140" t="s">
        <v>3</v>
      </c>
      <c r="I30" s="153" t="s">
        <v>9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</row>
    <row r="31" spans="1:29" ht="27" customHeight="1">
      <c r="A31" s="135"/>
      <c r="B31" s="121" t="s">
        <v>72</v>
      </c>
      <c r="C31" s="172" t="s">
        <v>3</v>
      </c>
      <c r="D31" s="165">
        <v>5</v>
      </c>
      <c r="E31" s="166" t="s">
        <v>20</v>
      </c>
      <c r="F31" s="167">
        <v>0</v>
      </c>
      <c r="G31" s="147" t="s">
        <v>9</v>
      </c>
      <c r="H31" s="147" t="s">
        <v>2</v>
      </c>
      <c r="I31" s="141" t="s">
        <v>8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</row>
    <row r="32" spans="1:29" ht="27" customHeight="1">
      <c r="A32" s="176" t="s">
        <v>87</v>
      </c>
      <c r="B32" s="111" t="s">
        <v>88</v>
      </c>
      <c r="C32" s="133" t="s">
        <v>9</v>
      </c>
      <c r="D32" s="161">
        <v>4</v>
      </c>
      <c r="E32" s="162" t="s">
        <v>20</v>
      </c>
      <c r="F32" s="163">
        <v>0</v>
      </c>
      <c r="G32" s="133" t="s">
        <v>2</v>
      </c>
      <c r="H32" s="129" t="s">
        <v>8</v>
      </c>
      <c r="I32" s="134" t="s">
        <v>3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</row>
    <row r="33" spans="1:29" ht="27" customHeight="1">
      <c r="A33" s="135" t="s">
        <v>89</v>
      </c>
      <c r="B33" s="121" t="s">
        <v>90</v>
      </c>
      <c r="C33" s="172" t="s">
        <v>8</v>
      </c>
      <c r="D33" s="165">
        <v>0</v>
      </c>
      <c r="E33" s="166" t="s">
        <v>20</v>
      </c>
      <c r="F33" s="167">
        <v>6</v>
      </c>
      <c r="G33" s="140" t="s">
        <v>3</v>
      </c>
      <c r="H33" s="147" t="s">
        <v>9</v>
      </c>
      <c r="I33" s="153" t="s">
        <v>2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</row>
    <row r="34" spans="1:29" ht="27" customHeight="1">
      <c r="A34" s="135"/>
      <c r="B34" s="121" t="s">
        <v>59</v>
      </c>
      <c r="C34" s="140" t="s">
        <v>7</v>
      </c>
      <c r="D34" s="165">
        <v>0</v>
      </c>
      <c r="E34" s="166" t="s">
        <v>20</v>
      </c>
      <c r="F34" s="167">
        <v>5</v>
      </c>
      <c r="G34" s="140" t="s">
        <v>4</v>
      </c>
      <c r="H34" s="140" t="s">
        <v>6</v>
      </c>
      <c r="I34" s="141" t="s">
        <v>5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</row>
    <row r="35" spans="1:29" ht="27" customHeight="1">
      <c r="A35" s="180"/>
      <c r="B35" s="181" t="s">
        <v>60</v>
      </c>
      <c r="C35" s="182" t="s">
        <v>6</v>
      </c>
      <c r="D35" s="183">
        <v>4</v>
      </c>
      <c r="E35" s="184" t="s">
        <v>20</v>
      </c>
      <c r="F35" s="185">
        <v>3</v>
      </c>
      <c r="G35" s="186" t="s">
        <v>5</v>
      </c>
      <c r="H35" s="186" t="s">
        <v>7</v>
      </c>
      <c r="I35" s="187" t="s">
        <v>4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</row>
    <row r="36" spans="1:29" ht="9" customHeight="1">
      <c r="A36" s="4"/>
      <c r="B36" s="188"/>
      <c r="C36" s="4"/>
      <c r="D36" s="4"/>
      <c r="E36" s="4"/>
      <c r="F36" s="4"/>
      <c r="G36" s="4"/>
      <c r="H36" s="4"/>
      <c r="I36" s="4"/>
    </row>
    <row r="37" spans="1:29" ht="18.75" customHeight="1">
      <c r="A37" s="4"/>
      <c r="B37" s="188"/>
      <c r="C37" s="172" t="s">
        <v>91</v>
      </c>
      <c r="D37" s="4"/>
      <c r="E37" s="4"/>
      <c r="F37" s="4"/>
      <c r="G37" s="4"/>
      <c r="H37" s="4"/>
      <c r="I37" s="4"/>
    </row>
    <row r="38" spans="1:29" ht="6.75" customHeight="1">
      <c r="A38" s="4"/>
      <c r="B38" s="188"/>
      <c r="C38" s="188"/>
      <c r="D38" s="4"/>
      <c r="E38" s="4"/>
      <c r="F38" s="4"/>
      <c r="G38" s="4"/>
      <c r="H38" s="4"/>
      <c r="I38" s="4"/>
    </row>
    <row r="39" spans="1:29" ht="18.75" customHeight="1">
      <c r="A39" s="4"/>
      <c r="B39" s="188"/>
      <c r="C39" s="189" t="s">
        <v>92</v>
      </c>
      <c r="D39" s="189"/>
      <c r="E39" s="189"/>
      <c r="F39" s="189"/>
      <c r="G39" s="4"/>
      <c r="H39" s="4"/>
      <c r="I39" s="4"/>
    </row>
    <row r="40" spans="1:29" ht="18.75" customHeight="1">
      <c r="A40" s="4"/>
      <c r="B40" s="188"/>
      <c r="C40" s="190" t="s">
        <v>93</v>
      </c>
      <c r="D40" s="190"/>
      <c r="E40" s="190"/>
      <c r="F40" s="190"/>
      <c r="G40" s="4"/>
      <c r="H40" s="4"/>
      <c r="I40" s="4"/>
    </row>
    <row r="41" spans="1:29" ht="18.75" customHeight="1">
      <c r="A41" s="4"/>
      <c r="B41" s="188"/>
      <c r="C41" s="190" t="s">
        <v>94</v>
      </c>
      <c r="D41" s="190"/>
      <c r="E41" s="190"/>
      <c r="F41" s="190"/>
      <c r="G41" s="4"/>
      <c r="H41" s="4"/>
      <c r="I41" s="4"/>
    </row>
    <row r="42" spans="1:29" ht="18.75" customHeight="1">
      <c r="A42" s="4"/>
      <c r="B42" s="188"/>
      <c r="C42" s="190" t="s">
        <v>95</v>
      </c>
      <c r="D42" s="190"/>
      <c r="E42" s="190"/>
      <c r="F42" s="190"/>
      <c r="G42" s="4"/>
      <c r="H42" s="4"/>
      <c r="I42" s="4"/>
    </row>
    <row r="43" spans="1:29" ht="13.5" customHeight="1">
      <c r="A43" s="4"/>
      <c r="B43" s="188"/>
      <c r="C43" s="4"/>
      <c r="D43" s="4"/>
      <c r="E43" s="4"/>
      <c r="F43" s="4"/>
      <c r="G43" s="4"/>
      <c r="H43" s="4"/>
      <c r="I43" s="4"/>
    </row>
    <row r="44" spans="1:29" ht="13.5" customHeight="1">
      <c r="A44" s="4"/>
      <c r="B44" s="188"/>
      <c r="C44" s="4"/>
      <c r="D44" s="4"/>
      <c r="E44" s="4"/>
      <c r="F44" s="4"/>
      <c r="G44" s="4"/>
      <c r="H44" s="4"/>
      <c r="I44" s="4"/>
    </row>
    <row r="45" spans="1:29" ht="13.5" customHeight="1">
      <c r="B45" s="119"/>
    </row>
    <row r="46" spans="1:29" ht="13.5" customHeight="1">
      <c r="B46" s="119"/>
    </row>
    <row r="47" spans="1:29" ht="13.5" customHeight="1">
      <c r="B47" s="119"/>
    </row>
    <row r="48" spans="1:29" ht="13.5" customHeight="1">
      <c r="B48" s="119"/>
    </row>
    <row r="49" spans="2:2" ht="13.5" customHeight="1">
      <c r="B49" s="119"/>
    </row>
    <row r="50" spans="2:2" ht="13.5" customHeight="1">
      <c r="B50" s="119"/>
    </row>
    <row r="51" spans="2:2" ht="13.5" customHeight="1">
      <c r="B51" s="119"/>
    </row>
    <row r="52" spans="2:2" ht="13.5" customHeight="1">
      <c r="B52" s="119"/>
    </row>
    <row r="53" spans="2:2" ht="13.5" customHeight="1">
      <c r="B53" s="119"/>
    </row>
    <row r="54" spans="2:2" ht="13.5" customHeight="1">
      <c r="B54" s="119"/>
    </row>
    <row r="55" spans="2:2" ht="13.5" customHeight="1">
      <c r="B55" s="119"/>
    </row>
    <row r="56" spans="2:2" ht="13.5" customHeight="1">
      <c r="B56" s="119"/>
    </row>
    <row r="57" spans="2:2" ht="13.5" customHeight="1">
      <c r="B57" s="119"/>
    </row>
    <row r="58" spans="2:2" ht="13.5" customHeight="1">
      <c r="B58" s="119"/>
    </row>
    <row r="59" spans="2:2" ht="13.5" customHeight="1">
      <c r="B59" s="119"/>
    </row>
    <row r="60" spans="2:2" ht="13.5" customHeight="1">
      <c r="B60" s="119"/>
    </row>
    <row r="61" spans="2:2" ht="13.5" customHeight="1">
      <c r="B61" s="119"/>
    </row>
    <row r="62" spans="2:2" ht="13.5" customHeight="1">
      <c r="B62" s="119"/>
    </row>
    <row r="63" spans="2:2" ht="13.5" customHeight="1">
      <c r="B63" s="119"/>
    </row>
    <row r="64" spans="2:2" ht="13.5" customHeight="1">
      <c r="B64" s="119"/>
    </row>
    <row r="65" spans="2:2" ht="13.5" customHeight="1">
      <c r="B65" s="119"/>
    </row>
    <row r="66" spans="2:2" ht="13.5" customHeight="1">
      <c r="B66" s="119"/>
    </row>
    <row r="67" spans="2:2" ht="13.5" customHeight="1">
      <c r="B67" s="119"/>
    </row>
    <row r="68" spans="2:2" ht="13.5" customHeight="1">
      <c r="B68" s="119"/>
    </row>
    <row r="69" spans="2:2" ht="13.5" customHeight="1">
      <c r="B69" s="119"/>
    </row>
    <row r="70" spans="2:2" ht="13.5" customHeight="1">
      <c r="B70" s="119"/>
    </row>
    <row r="71" spans="2:2" ht="13.5" customHeight="1">
      <c r="B71" s="119"/>
    </row>
    <row r="72" spans="2:2" ht="13.5" customHeight="1">
      <c r="B72" s="119"/>
    </row>
    <row r="73" spans="2:2" ht="13.5" customHeight="1">
      <c r="B73" s="119"/>
    </row>
    <row r="74" spans="2:2" ht="13.5" customHeight="1">
      <c r="B74" s="119"/>
    </row>
    <row r="75" spans="2:2" ht="13.5" customHeight="1">
      <c r="B75" s="119"/>
    </row>
    <row r="76" spans="2:2" ht="13.5" customHeight="1">
      <c r="B76" s="119"/>
    </row>
    <row r="77" spans="2:2" ht="13.5" customHeight="1">
      <c r="B77" s="119"/>
    </row>
    <row r="78" spans="2:2" ht="13.5" customHeight="1">
      <c r="B78" s="119"/>
    </row>
    <row r="79" spans="2:2" ht="13.5" customHeight="1">
      <c r="B79" s="119"/>
    </row>
    <row r="80" spans="2:2" ht="13.5" customHeight="1">
      <c r="B80" s="119"/>
    </row>
    <row r="81" spans="2:2" ht="13.5" customHeight="1">
      <c r="B81" s="119"/>
    </row>
    <row r="82" spans="2:2" ht="13.5" customHeight="1">
      <c r="B82" s="119"/>
    </row>
    <row r="83" spans="2:2" ht="13.5" customHeight="1">
      <c r="B83" s="119"/>
    </row>
    <row r="84" spans="2:2" ht="13.5" customHeight="1">
      <c r="B84" s="119"/>
    </row>
    <row r="85" spans="2:2" ht="13.5" customHeight="1">
      <c r="B85" s="119"/>
    </row>
    <row r="86" spans="2:2" ht="13.5" customHeight="1">
      <c r="B86" s="119"/>
    </row>
    <row r="87" spans="2:2" ht="13.5" customHeight="1">
      <c r="B87" s="119"/>
    </row>
    <row r="88" spans="2:2" ht="13.5" customHeight="1">
      <c r="B88" s="119"/>
    </row>
    <row r="89" spans="2:2" ht="13.5" customHeight="1">
      <c r="B89" s="119"/>
    </row>
    <row r="90" spans="2:2" ht="13.5" customHeight="1">
      <c r="B90" s="119"/>
    </row>
    <row r="91" spans="2:2" ht="13.5" customHeight="1">
      <c r="B91" s="119"/>
    </row>
    <row r="92" spans="2:2" ht="13.5" customHeight="1">
      <c r="B92" s="119"/>
    </row>
    <row r="93" spans="2:2" ht="13.5" customHeight="1">
      <c r="B93" s="119"/>
    </row>
    <row r="94" spans="2:2" ht="13.5" customHeight="1">
      <c r="B94" s="119"/>
    </row>
    <row r="95" spans="2:2" ht="13.5" customHeight="1">
      <c r="B95" s="119"/>
    </row>
    <row r="96" spans="2:2" ht="13.5" customHeight="1">
      <c r="B96" s="119"/>
    </row>
    <row r="97" spans="2:2" ht="13.5" customHeight="1">
      <c r="B97" s="119"/>
    </row>
    <row r="98" spans="2:2" ht="13.5" customHeight="1">
      <c r="B98" s="119"/>
    </row>
    <row r="99" spans="2:2" ht="13.5" customHeight="1">
      <c r="B99" s="119"/>
    </row>
    <row r="100" spans="2:2" ht="13.5" customHeight="1">
      <c r="B100" s="119"/>
    </row>
    <row r="101" spans="2:2" ht="13.5" customHeight="1">
      <c r="B101" s="119"/>
    </row>
    <row r="102" spans="2:2" ht="13.5" customHeight="1">
      <c r="B102" s="119"/>
    </row>
    <row r="103" spans="2:2" ht="13.5" customHeight="1">
      <c r="B103" s="119"/>
    </row>
    <row r="104" spans="2:2" ht="13.5" customHeight="1">
      <c r="B104" s="119"/>
    </row>
    <row r="105" spans="2:2" ht="13.5" customHeight="1">
      <c r="B105" s="119"/>
    </row>
    <row r="106" spans="2:2" ht="13.5" customHeight="1">
      <c r="B106" s="119"/>
    </row>
    <row r="107" spans="2:2" ht="13.5" customHeight="1">
      <c r="B107" s="119"/>
    </row>
    <row r="108" spans="2:2" ht="13.5" customHeight="1">
      <c r="B108" s="119"/>
    </row>
    <row r="109" spans="2:2" ht="13.5" customHeight="1">
      <c r="B109" s="119"/>
    </row>
    <row r="110" spans="2:2" ht="13.5" customHeight="1">
      <c r="B110" s="119"/>
    </row>
    <row r="111" spans="2:2" ht="13.5" customHeight="1">
      <c r="B111" s="119"/>
    </row>
    <row r="112" spans="2:2" ht="13.5" customHeight="1">
      <c r="B112" s="119"/>
    </row>
    <row r="113" spans="2:2" ht="13.5" customHeight="1">
      <c r="B113" s="119"/>
    </row>
    <row r="114" spans="2:2" ht="13.5" customHeight="1">
      <c r="B114" s="119"/>
    </row>
    <row r="115" spans="2:2" ht="13.5" customHeight="1">
      <c r="B115" s="119"/>
    </row>
    <row r="116" spans="2:2" ht="13.5" customHeight="1">
      <c r="B116" s="119"/>
    </row>
    <row r="117" spans="2:2" ht="13.5" customHeight="1">
      <c r="B117" s="119"/>
    </row>
    <row r="118" spans="2:2" ht="13.5" customHeight="1">
      <c r="B118" s="119"/>
    </row>
    <row r="119" spans="2:2" ht="13.5" customHeight="1">
      <c r="B119" s="119"/>
    </row>
    <row r="120" spans="2:2" ht="13.5" customHeight="1">
      <c r="B120" s="119"/>
    </row>
    <row r="121" spans="2:2" ht="13.5" customHeight="1">
      <c r="B121" s="119"/>
    </row>
    <row r="122" spans="2:2" ht="13.5" customHeight="1">
      <c r="B122" s="119"/>
    </row>
    <row r="123" spans="2:2" ht="13.5" customHeight="1">
      <c r="B123" s="119"/>
    </row>
    <row r="124" spans="2:2" ht="13.5" customHeight="1">
      <c r="B124" s="119"/>
    </row>
    <row r="125" spans="2:2" ht="13.5" customHeight="1">
      <c r="B125" s="119"/>
    </row>
    <row r="126" spans="2:2" ht="13.5" customHeight="1">
      <c r="B126" s="119"/>
    </row>
    <row r="127" spans="2:2" ht="13.5" customHeight="1">
      <c r="B127" s="119"/>
    </row>
    <row r="128" spans="2:2" ht="13.5" customHeight="1">
      <c r="B128" s="119"/>
    </row>
    <row r="129" spans="2:2" ht="13.5" customHeight="1">
      <c r="B129" s="119"/>
    </row>
    <row r="130" spans="2:2" ht="13.5" customHeight="1">
      <c r="B130" s="119"/>
    </row>
    <row r="131" spans="2:2" ht="13.5" customHeight="1">
      <c r="B131" s="119"/>
    </row>
    <row r="132" spans="2:2" ht="13.5" customHeight="1">
      <c r="B132" s="119"/>
    </row>
    <row r="133" spans="2:2" ht="13.5" customHeight="1">
      <c r="B133" s="119"/>
    </row>
    <row r="134" spans="2:2" ht="13.5" customHeight="1">
      <c r="B134" s="119"/>
    </row>
    <row r="135" spans="2:2" ht="13.5" customHeight="1">
      <c r="B135" s="119"/>
    </row>
    <row r="136" spans="2:2" ht="13.5" customHeight="1">
      <c r="B136" s="119"/>
    </row>
    <row r="137" spans="2:2" ht="13.5" customHeight="1">
      <c r="B137" s="119"/>
    </row>
    <row r="138" spans="2:2" ht="13.5" customHeight="1">
      <c r="B138" s="119"/>
    </row>
    <row r="139" spans="2:2" ht="13.5" customHeight="1">
      <c r="B139" s="119"/>
    </row>
    <row r="140" spans="2:2" ht="13.5" customHeight="1">
      <c r="B140" s="119"/>
    </row>
    <row r="141" spans="2:2" ht="13.5" customHeight="1">
      <c r="B141" s="119"/>
    </row>
    <row r="142" spans="2:2" ht="13.5" customHeight="1">
      <c r="B142" s="119"/>
    </row>
    <row r="143" spans="2:2" ht="13.5" customHeight="1">
      <c r="B143" s="119"/>
    </row>
    <row r="144" spans="2:2" ht="13.5" customHeight="1">
      <c r="B144" s="119"/>
    </row>
    <row r="145" spans="2:2" ht="13.5" customHeight="1">
      <c r="B145" s="119"/>
    </row>
    <row r="146" spans="2:2" ht="13.5" customHeight="1">
      <c r="B146" s="119"/>
    </row>
    <row r="147" spans="2:2" ht="13.5" customHeight="1">
      <c r="B147" s="119"/>
    </row>
    <row r="148" spans="2:2" ht="13.5" customHeight="1">
      <c r="B148" s="119"/>
    </row>
    <row r="149" spans="2:2" ht="13.5" customHeight="1">
      <c r="B149" s="119"/>
    </row>
    <row r="150" spans="2:2" ht="13.5" customHeight="1">
      <c r="B150" s="119"/>
    </row>
    <row r="151" spans="2:2" ht="13.5" customHeight="1">
      <c r="B151" s="119"/>
    </row>
    <row r="152" spans="2:2" ht="13.5" customHeight="1">
      <c r="B152" s="119"/>
    </row>
    <row r="153" spans="2:2" ht="13.5" customHeight="1">
      <c r="B153" s="119"/>
    </row>
    <row r="154" spans="2:2" ht="13.5" customHeight="1">
      <c r="B154" s="119"/>
    </row>
    <row r="155" spans="2:2" ht="13.5" customHeight="1">
      <c r="B155" s="119"/>
    </row>
    <row r="156" spans="2:2" ht="13.5" customHeight="1">
      <c r="B156" s="119"/>
    </row>
    <row r="157" spans="2:2" ht="13.5" customHeight="1">
      <c r="B157" s="119"/>
    </row>
    <row r="158" spans="2:2" ht="13.5" customHeight="1">
      <c r="B158" s="119"/>
    </row>
    <row r="159" spans="2:2" ht="13.5" customHeight="1">
      <c r="B159" s="119"/>
    </row>
    <row r="160" spans="2:2" ht="13.5" customHeight="1">
      <c r="B160" s="119"/>
    </row>
    <row r="161" spans="2:2" ht="13.5" customHeight="1">
      <c r="B161" s="119"/>
    </row>
    <row r="162" spans="2:2" ht="13.5" customHeight="1">
      <c r="B162" s="119"/>
    </row>
    <row r="163" spans="2:2" ht="13.5" customHeight="1">
      <c r="B163" s="119"/>
    </row>
    <row r="164" spans="2:2" ht="13.5" customHeight="1">
      <c r="B164" s="119"/>
    </row>
    <row r="165" spans="2:2" ht="13.5" customHeight="1">
      <c r="B165" s="119"/>
    </row>
    <row r="166" spans="2:2" ht="13.5" customHeight="1">
      <c r="B166" s="119"/>
    </row>
    <row r="167" spans="2:2" ht="13.5" customHeight="1">
      <c r="B167" s="119"/>
    </row>
    <row r="168" spans="2:2" ht="13.5" customHeight="1">
      <c r="B168" s="119"/>
    </row>
    <row r="169" spans="2:2" ht="13.5" customHeight="1">
      <c r="B169" s="119"/>
    </row>
    <row r="170" spans="2:2" ht="13.5" customHeight="1">
      <c r="B170" s="119"/>
    </row>
    <row r="171" spans="2:2" ht="13.5" customHeight="1">
      <c r="B171" s="119"/>
    </row>
    <row r="172" spans="2:2" ht="13.5" customHeight="1">
      <c r="B172" s="119"/>
    </row>
    <row r="173" spans="2:2" ht="13.5" customHeight="1">
      <c r="B173" s="119"/>
    </row>
    <row r="174" spans="2:2" ht="13.5" customHeight="1">
      <c r="B174" s="119"/>
    </row>
    <row r="175" spans="2:2" ht="13.5" customHeight="1">
      <c r="B175" s="119"/>
    </row>
    <row r="176" spans="2:2" ht="13.5" customHeight="1">
      <c r="B176" s="119"/>
    </row>
    <row r="177" spans="2:2" ht="13.5" customHeight="1">
      <c r="B177" s="119"/>
    </row>
    <row r="178" spans="2:2" ht="13.5" customHeight="1">
      <c r="B178" s="119"/>
    </row>
    <row r="179" spans="2:2" ht="13.5" customHeight="1">
      <c r="B179" s="119"/>
    </row>
    <row r="180" spans="2:2" ht="13.5" customHeight="1">
      <c r="B180" s="119"/>
    </row>
    <row r="181" spans="2:2" ht="13.5" customHeight="1">
      <c r="B181" s="119"/>
    </row>
    <row r="182" spans="2:2" ht="13.5" customHeight="1">
      <c r="B182" s="119"/>
    </row>
    <row r="183" spans="2:2" ht="13.5" customHeight="1">
      <c r="B183" s="119"/>
    </row>
    <row r="184" spans="2:2" ht="13.5" customHeight="1">
      <c r="B184" s="119"/>
    </row>
    <row r="185" spans="2:2" ht="13.5" customHeight="1">
      <c r="B185" s="119"/>
    </row>
    <row r="186" spans="2:2" ht="13.5" customHeight="1">
      <c r="B186" s="119"/>
    </row>
    <row r="187" spans="2:2" ht="13.5" customHeight="1">
      <c r="B187" s="119"/>
    </row>
    <row r="188" spans="2:2" ht="13.5" customHeight="1">
      <c r="B188" s="119"/>
    </row>
    <row r="189" spans="2:2" ht="13.5" customHeight="1">
      <c r="B189" s="119"/>
    </row>
    <row r="190" spans="2:2" ht="13.5" customHeight="1">
      <c r="B190" s="119"/>
    </row>
    <row r="191" spans="2:2" ht="13.5" customHeight="1">
      <c r="B191" s="119"/>
    </row>
    <row r="192" spans="2:2" ht="13.5" customHeight="1">
      <c r="B192" s="119"/>
    </row>
    <row r="193" spans="2:2" ht="13.5" customHeight="1">
      <c r="B193" s="119"/>
    </row>
    <row r="194" spans="2:2" ht="13.5" customHeight="1">
      <c r="B194" s="119"/>
    </row>
    <row r="195" spans="2:2" ht="13.5" customHeight="1">
      <c r="B195" s="119"/>
    </row>
    <row r="196" spans="2:2" ht="13.5" customHeight="1">
      <c r="B196" s="119"/>
    </row>
    <row r="197" spans="2:2" ht="13.5" customHeight="1">
      <c r="B197" s="119"/>
    </row>
    <row r="198" spans="2:2" ht="13.5" customHeight="1">
      <c r="B198" s="119"/>
    </row>
    <row r="199" spans="2:2" ht="13.5" customHeight="1">
      <c r="B199" s="119"/>
    </row>
    <row r="200" spans="2:2" ht="13.5" customHeight="1">
      <c r="B200" s="119"/>
    </row>
    <row r="201" spans="2:2" ht="13.5" customHeight="1">
      <c r="B201" s="119"/>
    </row>
    <row r="202" spans="2:2" ht="13.5" customHeight="1">
      <c r="B202" s="119"/>
    </row>
    <row r="203" spans="2:2" ht="13.5" customHeight="1">
      <c r="B203" s="119"/>
    </row>
    <row r="204" spans="2:2" ht="13.5" customHeight="1">
      <c r="B204" s="119"/>
    </row>
    <row r="205" spans="2:2" ht="13.5" customHeight="1">
      <c r="B205" s="119"/>
    </row>
    <row r="206" spans="2:2" ht="13.5" customHeight="1">
      <c r="B206" s="119"/>
    </row>
    <row r="207" spans="2:2" ht="13.5" customHeight="1">
      <c r="B207" s="119"/>
    </row>
    <row r="208" spans="2:2" ht="13.5" customHeight="1">
      <c r="B208" s="119"/>
    </row>
    <row r="209" spans="2:2" ht="13.5" customHeight="1">
      <c r="B209" s="119"/>
    </row>
    <row r="210" spans="2:2" ht="13.5" customHeight="1">
      <c r="B210" s="119"/>
    </row>
    <row r="211" spans="2:2" ht="13.5" customHeight="1">
      <c r="B211" s="119"/>
    </row>
    <row r="212" spans="2:2" ht="13.5" customHeight="1">
      <c r="B212" s="119"/>
    </row>
    <row r="213" spans="2:2" ht="13.5" customHeight="1">
      <c r="B213" s="119"/>
    </row>
    <row r="214" spans="2:2" ht="13.5" customHeight="1">
      <c r="B214" s="119"/>
    </row>
    <row r="215" spans="2:2" ht="13.5" customHeight="1">
      <c r="B215" s="119"/>
    </row>
    <row r="216" spans="2:2" ht="13.5" customHeight="1">
      <c r="B216" s="119"/>
    </row>
    <row r="217" spans="2:2" ht="13.5" customHeight="1">
      <c r="B217" s="119"/>
    </row>
    <row r="218" spans="2:2" ht="13.5" customHeight="1">
      <c r="B218" s="119"/>
    </row>
    <row r="219" spans="2:2" ht="13.5" customHeight="1">
      <c r="B219" s="119"/>
    </row>
    <row r="220" spans="2:2" ht="13.5" customHeight="1">
      <c r="B220" s="119"/>
    </row>
    <row r="221" spans="2:2" ht="13.5" customHeight="1">
      <c r="B221" s="119"/>
    </row>
    <row r="222" spans="2:2" ht="13.5" customHeight="1">
      <c r="B222" s="119"/>
    </row>
    <row r="223" spans="2:2" ht="13.5" customHeight="1">
      <c r="B223" s="119"/>
    </row>
    <row r="224" spans="2:2" ht="13.5" customHeight="1">
      <c r="B224" s="119"/>
    </row>
    <row r="225" spans="2:2" ht="13.5" customHeight="1">
      <c r="B225" s="119"/>
    </row>
    <row r="226" spans="2:2" ht="13.5" customHeight="1">
      <c r="B226" s="119"/>
    </row>
    <row r="227" spans="2:2" ht="13.5" customHeight="1">
      <c r="B227" s="119"/>
    </row>
    <row r="228" spans="2:2" ht="13.5" customHeight="1">
      <c r="B228" s="119"/>
    </row>
    <row r="229" spans="2:2" ht="13.5" customHeight="1">
      <c r="B229" s="119"/>
    </row>
    <row r="230" spans="2:2" ht="13.5" customHeight="1">
      <c r="B230" s="119"/>
    </row>
    <row r="231" spans="2:2" ht="13.5" customHeight="1">
      <c r="B231" s="119"/>
    </row>
    <row r="232" spans="2:2" ht="13.5" customHeight="1">
      <c r="B232" s="119"/>
    </row>
    <row r="233" spans="2:2" ht="13.5" customHeight="1">
      <c r="B233" s="119"/>
    </row>
    <row r="234" spans="2:2" ht="13.5" customHeight="1">
      <c r="B234" s="119"/>
    </row>
    <row r="235" spans="2:2" ht="13.5" customHeight="1">
      <c r="B235" s="119"/>
    </row>
    <row r="236" spans="2:2" ht="13.5" customHeight="1">
      <c r="B236" s="119"/>
    </row>
    <row r="237" spans="2:2" ht="13.5" customHeight="1">
      <c r="B237" s="119"/>
    </row>
    <row r="238" spans="2:2" ht="13.5" customHeight="1">
      <c r="B238" s="119"/>
    </row>
    <row r="239" spans="2:2" ht="13.5" customHeight="1">
      <c r="B239" s="119"/>
    </row>
    <row r="240" spans="2:2" ht="13.5" customHeight="1">
      <c r="B240" s="119"/>
    </row>
    <row r="241" spans="2:2" ht="13.5" customHeight="1">
      <c r="B241" s="119"/>
    </row>
    <row r="242" spans="2:2" ht="15.75" customHeight="1"/>
    <row r="243" spans="2:2" ht="15.75" customHeight="1"/>
    <row r="244" spans="2:2" ht="15.75" customHeight="1"/>
    <row r="245" spans="2:2" ht="15.75" customHeight="1"/>
    <row r="246" spans="2:2" ht="15.75" customHeight="1"/>
    <row r="247" spans="2:2" ht="15.75" customHeight="1"/>
    <row r="248" spans="2:2" ht="15.75" customHeight="1"/>
    <row r="249" spans="2:2" ht="15.75" customHeight="1"/>
    <row r="250" spans="2:2" ht="15.75" customHeight="1"/>
    <row r="251" spans="2:2" ht="15.75" customHeight="1"/>
    <row r="252" spans="2:2" ht="15.75" customHeight="1"/>
    <row r="253" spans="2:2" ht="15.75" customHeight="1"/>
    <row r="254" spans="2:2" ht="15.75" customHeight="1"/>
    <row r="255" spans="2:2" ht="15.75" customHeight="1"/>
    <row r="256" spans="2: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I1"/>
    <mergeCell ref="A2:I2"/>
    <mergeCell ref="A3:I3"/>
    <mergeCell ref="C4:G4"/>
    <mergeCell ref="H4:I4"/>
  </mergeCells>
  <phoneticPr fontId="24"/>
  <printOptions horizontalCentered="1"/>
  <pageMargins left="0.23622047244094491" right="0.15748031496062992" top="0.27559055118110237" bottom="0.1968503937007874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0"/>
  <sheetViews>
    <sheetView workbookViewId="0"/>
  </sheetViews>
  <sheetFormatPr defaultColWidth="14.42578125" defaultRowHeight="15" customHeight="1"/>
  <cols>
    <col min="1" max="2" width="12.5703125" customWidth="1"/>
    <col min="3" max="3" width="14.7109375" customWidth="1"/>
    <col min="4" max="4" width="4.7109375" customWidth="1"/>
    <col min="5" max="5" width="3.7109375" customWidth="1"/>
    <col min="6" max="6" width="4.7109375" customWidth="1"/>
    <col min="7" max="9" width="14.7109375" customWidth="1"/>
    <col min="10" max="13" width="9" customWidth="1"/>
  </cols>
  <sheetData>
    <row r="1" spans="1:13" ht="27" customHeight="1">
      <c r="A1" s="261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13" ht="15.75" customHeight="1">
      <c r="A2" s="263" t="s">
        <v>96</v>
      </c>
      <c r="B2" s="252"/>
      <c r="C2" s="252"/>
      <c r="D2" s="252"/>
      <c r="E2" s="252"/>
      <c r="F2" s="252"/>
      <c r="G2" s="252"/>
      <c r="H2" s="252"/>
      <c r="I2" s="252"/>
    </row>
    <row r="3" spans="1:13" ht="15" customHeight="1">
      <c r="A3" s="263" t="s">
        <v>97</v>
      </c>
      <c r="B3" s="252"/>
      <c r="C3" s="252"/>
      <c r="D3" s="252"/>
      <c r="E3" s="252"/>
      <c r="F3" s="252"/>
      <c r="G3" s="252"/>
      <c r="H3" s="252"/>
      <c r="I3" s="252"/>
    </row>
    <row r="4" spans="1:13" ht="6.75" customHeight="1">
      <c r="A4" s="5"/>
      <c r="B4" s="191"/>
      <c r="C4" s="4"/>
      <c r="D4" s="4"/>
      <c r="E4" s="4"/>
      <c r="F4" s="4"/>
      <c r="G4" s="4"/>
      <c r="H4" s="192"/>
      <c r="I4" s="5"/>
    </row>
    <row r="5" spans="1:13" ht="18" customHeight="1">
      <c r="A5" s="193"/>
      <c r="B5" s="194"/>
      <c r="C5" s="267" t="s">
        <v>51</v>
      </c>
      <c r="D5" s="254"/>
      <c r="E5" s="254"/>
      <c r="F5" s="254"/>
      <c r="G5" s="268"/>
      <c r="H5" s="267" t="s">
        <v>98</v>
      </c>
      <c r="I5" s="266"/>
    </row>
    <row r="6" spans="1:13" ht="15" customHeight="1">
      <c r="A6" s="195"/>
      <c r="B6" s="196"/>
      <c r="C6" s="197" t="s">
        <v>53</v>
      </c>
      <c r="D6" s="198"/>
      <c r="E6" s="199" t="s">
        <v>54</v>
      </c>
      <c r="F6" s="200"/>
      <c r="G6" s="197" t="s">
        <v>55</v>
      </c>
      <c r="H6" s="201" t="s">
        <v>56</v>
      </c>
      <c r="I6" s="202" t="s">
        <v>57</v>
      </c>
    </row>
    <row r="7" spans="1:13" ht="30" customHeight="1">
      <c r="A7" s="203" t="s">
        <v>99</v>
      </c>
      <c r="B7" s="204" t="s">
        <v>62</v>
      </c>
      <c r="C7" s="205" t="s">
        <v>39</v>
      </c>
      <c r="D7" s="206">
        <v>3</v>
      </c>
      <c r="E7" s="207" t="s">
        <v>20</v>
      </c>
      <c r="F7" s="208">
        <v>2</v>
      </c>
      <c r="G7" s="209" t="s">
        <v>40</v>
      </c>
      <c r="H7" s="205" t="s">
        <v>41</v>
      </c>
      <c r="I7" s="210" t="s">
        <v>42</v>
      </c>
    </row>
    <row r="8" spans="1:13" ht="30" customHeight="1">
      <c r="A8" s="211" t="s">
        <v>100</v>
      </c>
      <c r="B8" s="212" t="s">
        <v>64</v>
      </c>
      <c r="C8" s="213" t="s">
        <v>41</v>
      </c>
      <c r="D8" s="214">
        <v>0</v>
      </c>
      <c r="E8" s="215" t="s">
        <v>20</v>
      </c>
      <c r="F8" s="216">
        <v>0</v>
      </c>
      <c r="G8" s="213" t="s">
        <v>42</v>
      </c>
      <c r="H8" s="213" t="s">
        <v>39</v>
      </c>
      <c r="I8" s="217" t="s">
        <v>40</v>
      </c>
    </row>
    <row r="9" spans="1:13" ht="30" customHeight="1">
      <c r="A9" s="203" t="s">
        <v>101</v>
      </c>
      <c r="B9" s="204" t="s">
        <v>62</v>
      </c>
      <c r="C9" s="205" t="s">
        <v>44</v>
      </c>
      <c r="D9" s="218">
        <v>5</v>
      </c>
      <c r="E9" s="219" t="s">
        <v>20</v>
      </c>
      <c r="F9" s="220">
        <v>0</v>
      </c>
      <c r="G9" s="205" t="s">
        <v>45</v>
      </c>
      <c r="H9" s="205" t="s">
        <v>46</v>
      </c>
      <c r="I9" s="210" t="s">
        <v>47</v>
      </c>
      <c r="L9" s="8"/>
      <c r="M9" s="8"/>
    </row>
    <row r="10" spans="1:13" ht="30" customHeight="1">
      <c r="A10" s="211" t="s">
        <v>102</v>
      </c>
      <c r="B10" s="212" t="s">
        <v>64</v>
      </c>
      <c r="C10" s="221" t="s">
        <v>46</v>
      </c>
      <c r="D10" s="222">
        <v>0</v>
      </c>
      <c r="E10" s="223" t="s">
        <v>20</v>
      </c>
      <c r="F10" s="224">
        <v>8</v>
      </c>
      <c r="G10" s="213" t="s">
        <v>47</v>
      </c>
      <c r="H10" s="221" t="s">
        <v>44</v>
      </c>
      <c r="I10" s="225" t="s">
        <v>45</v>
      </c>
      <c r="L10" s="8"/>
      <c r="M10" s="8"/>
    </row>
    <row r="11" spans="1:13" ht="30" customHeight="1">
      <c r="A11" s="203" t="s">
        <v>67</v>
      </c>
      <c r="B11" s="204" t="s">
        <v>62</v>
      </c>
      <c r="C11" s="205" t="s">
        <v>41</v>
      </c>
      <c r="D11" s="218">
        <v>1</v>
      </c>
      <c r="E11" s="219" t="s">
        <v>20</v>
      </c>
      <c r="F11" s="220">
        <v>2</v>
      </c>
      <c r="G11" s="205" t="s">
        <v>39</v>
      </c>
      <c r="H11" s="205" t="s">
        <v>42</v>
      </c>
      <c r="I11" s="226" t="s">
        <v>40</v>
      </c>
    </row>
    <row r="12" spans="1:13" ht="30" customHeight="1">
      <c r="A12" s="211" t="s">
        <v>71</v>
      </c>
      <c r="B12" s="212" t="s">
        <v>64</v>
      </c>
      <c r="C12" s="213" t="s">
        <v>42</v>
      </c>
      <c r="D12" s="222">
        <v>1</v>
      </c>
      <c r="E12" s="223" t="s">
        <v>20</v>
      </c>
      <c r="F12" s="224">
        <v>0</v>
      </c>
      <c r="G12" s="221" t="s">
        <v>40</v>
      </c>
      <c r="H12" s="213" t="s">
        <v>41</v>
      </c>
      <c r="I12" s="225" t="s">
        <v>39</v>
      </c>
    </row>
    <row r="13" spans="1:13" ht="30" customHeight="1">
      <c r="A13" s="211"/>
      <c r="B13" s="227" t="s">
        <v>65</v>
      </c>
      <c r="C13" s="213" t="s">
        <v>46</v>
      </c>
      <c r="D13" s="214">
        <v>1</v>
      </c>
      <c r="E13" s="215" t="s">
        <v>20</v>
      </c>
      <c r="F13" s="216">
        <v>8</v>
      </c>
      <c r="G13" s="213" t="s">
        <v>44</v>
      </c>
      <c r="H13" s="213" t="s">
        <v>47</v>
      </c>
      <c r="I13" s="225" t="s">
        <v>45</v>
      </c>
    </row>
    <row r="14" spans="1:13" ht="30" customHeight="1">
      <c r="A14" s="211"/>
      <c r="B14" s="212" t="s">
        <v>66</v>
      </c>
      <c r="C14" s="213" t="s">
        <v>47</v>
      </c>
      <c r="D14" s="222">
        <v>4</v>
      </c>
      <c r="E14" s="223" t="s">
        <v>20</v>
      </c>
      <c r="F14" s="224">
        <v>1</v>
      </c>
      <c r="G14" s="221" t="s">
        <v>45</v>
      </c>
      <c r="H14" s="213" t="s">
        <v>46</v>
      </c>
      <c r="I14" s="217" t="s">
        <v>44</v>
      </c>
    </row>
    <row r="15" spans="1:13" ht="30" customHeight="1">
      <c r="A15" s="203" t="s">
        <v>69</v>
      </c>
      <c r="B15" s="204" t="s">
        <v>70</v>
      </c>
      <c r="C15" s="205" t="s">
        <v>39</v>
      </c>
      <c r="D15" s="218">
        <v>2</v>
      </c>
      <c r="E15" s="219" t="s">
        <v>20</v>
      </c>
      <c r="F15" s="220">
        <v>3</v>
      </c>
      <c r="G15" s="205" t="s">
        <v>42</v>
      </c>
      <c r="H15" s="209" t="s">
        <v>40</v>
      </c>
      <c r="I15" s="210" t="s">
        <v>41</v>
      </c>
    </row>
    <row r="16" spans="1:13" ht="30" customHeight="1">
      <c r="A16" s="211" t="s">
        <v>74</v>
      </c>
      <c r="B16" s="212" t="s">
        <v>72</v>
      </c>
      <c r="C16" s="221" t="s">
        <v>40</v>
      </c>
      <c r="D16" s="222">
        <v>0</v>
      </c>
      <c r="E16" s="223" t="s">
        <v>20</v>
      </c>
      <c r="F16" s="224">
        <v>5</v>
      </c>
      <c r="G16" s="213" t="s">
        <v>41</v>
      </c>
      <c r="H16" s="213" t="s">
        <v>39</v>
      </c>
      <c r="I16" s="225" t="s">
        <v>42</v>
      </c>
    </row>
    <row r="17" spans="1:10" ht="30" customHeight="1">
      <c r="A17" s="203" t="s">
        <v>73</v>
      </c>
      <c r="B17" s="204" t="s">
        <v>70</v>
      </c>
      <c r="C17" s="205" t="s">
        <v>44</v>
      </c>
      <c r="D17" s="218">
        <v>1</v>
      </c>
      <c r="E17" s="219" t="s">
        <v>20</v>
      </c>
      <c r="F17" s="220">
        <v>4</v>
      </c>
      <c r="G17" s="205" t="s">
        <v>47</v>
      </c>
      <c r="H17" s="205" t="s">
        <v>45</v>
      </c>
      <c r="I17" s="210" t="s">
        <v>46</v>
      </c>
    </row>
    <row r="18" spans="1:10" ht="30" customHeight="1">
      <c r="A18" s="211" t="s">
        <v>77</v>
      </c>
      <c r="B18" s="212" t="s">
        <v>72</v>
      </c>
      <c r="C18" s="213" t="s">
        <v>45</v>
      </c>
      <c r="D18" s="214">
        <v>1</v>
      </c>
      <c r="E18" s="215" t="s">
        <v>20</v>
      </c>
      <c r="F18" s="216">
        <v>0</v>
      </c>
      <c r="G18" s="213" t="s">
        <v>46</v>
      </c>
      <c r="H18" s="213" t="s">
        <v>44</v>
      </c>
      <c r="I18" s="225" t="s">
        <v>47</v>
      </c>
    </row>
    <row r="19" spans="1:10" ht="30" customHeight="1">
      <c r="A19" s="228" t="s">
        <v>103</v>
      </c>
      <c r="B19" s="204"/>
      <c r="C19" s="205"/>
      <c r="D19" s="229"/>
      <c r="E19" s="219"/>
      <c r="F19" s="230"/>
      <c r="G19" s="205"/>
      <c r="H19" s="205"/>
      <c r="I19" s="231"/>
    </row>
    <row r="20" spans="1:10" ht="30" customHeight="1">
      <c r="A20" s="203" t="s">
        <v>75</v>
      </c>
      <c r="B20" s="204" t="s">
        <v>104</v>
      </c>
      <c r="C20" s="205" t="s">
        <v>42</v>
      </c>
      <c r="D20" s="218">
        <v>2</v>
      </c>
      <c r="E20" s="219" t="s">
        <v>20</v>
      </c>
      <c r="F20" s="220">
        <v>4</v>
      </c>
      <c r="G20" s="205" t="s">
        <v>44</v>
      </c>
      <c r="H20" s="232" t="s">
        <v>47</v>
      </c>
      <c r="I20" s="232" t="s">
        <v>39</v>
      </c>
      <c r="J20" s="233"/>
    </row>
    <row r="21" spans="1:10" ht="30" customHeight="1">
      <c r="A21" s="211" t="s">
        <v>83</v>
      </c>
      <c r="B21" s="212" t="s">
        <v>105</v>
      </c>
      <c r="C21" s="213" t="s">
        <v>47</v>
      </c>
      <c r="D21" s="214">
        <v>5</v>
      </c>
      <c r="E21" s="215" t="s">
        <v>20</v>
      </c>
      <c r="F21" s="216">
        <v>0</v>
      </c>
      <c r="G21" s="234" t="s">
        <v>39</v>
      </c>
      <c r="H21" s="213" t="s">
        <v>42</v>
      </c>
      <c r="I21" s="234" t="s">
        <v>46</v>
      </c>
      <c r="J21" s="233"/>
    </row>
    <row r="22" spans="1:10" ht="30" customHeight="1">
      <c r="A22" s="211" t="s">
        <v>106</v>
      </c>
      <c r="B22" s="235" t="s">
        <v>107</v>
      </c>
      <c r="C22" s="213" t="s">
        <v>41</v>
      </c>
      <c r="D22" s="236">
        <v>5</v>
      </c>
      <c r="E22" s="215" t="s">
        <v>20</v>
      </c>
      <c r="F22" s="216">
        <v>5</v>
      </c>
      <c r="G22" s="213" t="s">
        <v>46</v>
      </c>
      <c r="H22" s="234" t="s">
        <v>45</v>
      </c>
      <c r="I22" s="217" t="s">
        <v>40</v>
      </c>
      <c r="J22" s="237" t="s">
        <v>108</v>
      </c>
    </row>
    <row r="23" spans="1:10" ht="30" customHeight="1">
      <c r="A23" s="211"/>
      <c r="B23" s="227" t="s">
        <v>109</v>
      </c>
      <c r="C23" s="213" t="s">
        <v>45</v>
      </c>
      <c r="D23" s="214">
        <v>0</v>
      </c>
      <c r="E23" s="215" t="s">
        <v>20</v>
      </c>
      <c r="F23" s="216">
        <v>3</v>
      </c>
      <c r="G23" s="221" t="s">
        <v>40</v>
      </c>
      <c r="H23" s="213" t="s">
        <v>41</v>
      </c>
      <c r="I23" s="234" t="s">
        <v>46</v>
      </c>
      <c r="J23" s="233"/>
    </row>
    <row r="24" spans="1:10" ht="30" customHeight="1">
      <c r="A24" s="203" t="s">
        <v>81</v>
      </c>
      <c r="B24" s="204" t="s">
        <v>104</v>
      </c>
      <c r="C24" s="205" t="s">
        <v>44</v>
      </c>
      <c r="D24" s="218">
        <v>2</v>
      </c>
      <c r="E24" s="219" t="s">
        <v>20</v>
      </c>
      <c r="F24" s="220">
        <v>1</v>
      </c>
      <c r="G24" s="232" t="s">
        <v>47</v>
      </c>
      <c r="H24" s="205" t="s">
        <v>42</v>
      </c>
      <c r="I24" s="232" t="s">
        <v>39</v>
      </c>
      <c r="J24" s="233"/>
    </row>
    <row r="25" spans="1:10" ht="30" customHeight="1">
      <c r="A25" s="211" t="s">
        <v>86</v>
      </c>
      <c r="B25" s="212" t="s">
        <v>105</v>
      </c>
      <c r="C25" s="213" t="s">
        <v>42</v>
      </c>
      <c r="D25" s="214">
        <v>5</v>
      </c>
      <c r="E25" s="215" t="s">
        <v>20</v>
      </c>
      <c r="F25" s="216">
        <v>0</v>
      </c>
      <c r="G25" s="234" t="s">
        <v>39</v>
      </c>
      <c r="H25" s="213" t="s">
        <v>47</v>
      </c>
      <c r="I25" s="234" t="s">
        <v>46</v>
      </c>
      <c r="J25" s="233"/>
    </row>
    <row r="26" spans="1:10" ht="30" customHeight="1">
      <c r="A26" s="211" t="s">
        <v>106</v>
      </c>
      <c r="B26" s="227" t="s">
        <v>107</v>
      </c>
      <c r="C26" s="213" t="s">
        <v>46</v>
      </c>
      <c r="D26" s="214">
        <v>1</v>
      </c>
      <c r="E26" s="215" t="s">
        <v>20</v>
      </c>
      <c r="F26" s="216">
        <v>5</v>
      </c>
      <c r="G26" s="221" t="s">
        <v>40</v>
      </c>
      <c r="H26" s="213" t="s">
        <v>41</v>
      </c>
      <c r="I26" s="225" t="s">
        <v>45</v>
      </c>
    </row>
    <row r="27" spans="1:10" ht="30" customHeight="1">
      <c r="A27" s="238"/>
      <c r="B27" s="227" t="s">
        <v>109</v>
      </c>
      <c r="C27" s="213" t="s">
        <v>41</v>
      </c>
      <c r="D27" s="214">
        <v>3</v>
      </c>
      <c r="E27" s="215" t="s">
        <v>20</v>
      </c>
      <c r="F27" s="216">
        <v>2</v>
      </c>
      <c r="G27" s="213" t="s">
        <v>45</v>
      </c>
      <c r="H27" s="213" t="s">
        <v>46</v>
      </c>
      <c r="I27" s="217" t="s">
        <v>40</v>
      </c>
    </row>
    <row r="28" spans="1:10" ht="30" customHeight="1">
      <c r="A28" s="239" t="s">
        <v>110</v>
      </c>
      <c r="B28" s="240"/>
      <c r="C28" s="241"/>
      <c r="D28" s="242"/>
      <c r="E28" s="243"/>
      <c r="F28" s="244"/>
      <c r="G28" s="241"/>
      <c r="H28" s="241"/>
      <c r="I28" s="245"/>
    </row>
    <row r="29" spans="1:10" ht="9.75" customHeight="1">
      <c r="A29" s="196"/>
      <c r="B29" s="246"/>
      <c r="C29" s="4"/>
      <c r="D29" s="4"/>
      <c r="E29" s="4"/>
      <c r="F29" s="4"/>
      <c r="G29" s="4"/>
      <c r="H29" s="50"/>
      <c r="I29" s="50"/>
    </row>
    <row r="30" spans="1:10" ht="13.5" customHeight="1">
      <c r="A30" s="190" t="s">
        <v>111</v>
      </c>
      <c r="B30" s="4"/>
      <c r="C30" s="4"/>
      <c r="D30" s="4"/>
      <c r="E30" s="4"/>
      <c r="F30" s="4"/>
      <c r="G30" s="4"/>
      <c r="H30" s="4"/>
      <c r="I30" s="4"/>
    </row>
    <row r="31" spans="1:10" ht="13.5" customHeight="1">
      <c r="A31" s="190" t="s">
        <v>112</v>
      </c>
      <c r="B31" s="4"/>
      <c r="C31" s="4"/>
      <c r="D31" s="4"/>
      <c r="E31" s="4"/>
      <c r="F31" s="4"/>
      <c r="G31" s="4"/>
      <c r="H31" s="4"/>
      <c r="I31" s="4"/>
    </row>
    <row r="32" spans="1:10" ht="13.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3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3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3.5" customHeight="1"/>
    <row r="36" spans="1:9" ht="13.5" customHeight="1"/>
    <row r="37" spans="1:9" ht="13.5" customHeight="1"/>
    <row r="38" spans="1:9" ht="13.5" customHeight="1"/>
    <row r="39" spans="1:9" ht="13.5" customHeight="1"/>
    <row r="40" spans="1:9" ht="13.5" customHeight="1"/>
    <row r="41" spans="1:9" ht="13.5" customHeight="1"/>
    <row r="42" spans="1:9" ht="13.5" customHeight="1"/>
    <row r="43" spans="1:9" ht="13.5" customHeight="1"/>
    <row r="44" spans="1:9" ht="13.5" customHeight="1"/>
    <row r="45" spans="1:9" ht="13.5" customHeight="1"/>
    <row r="46" spans="1:9" ht="13.5" customHeight="1"/>
    <row r="47" spans="1:9" ht="13.5" customHeight="1"/>
    <row r="48" spans="1: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I1"/>
    <mergeCell ref="A2:I2"/>
    <mergeCell ref="A3:I3"/>
    <mergeCell ref="C5:G5"/>
    <mergeCell ref="H5:I5"/>
  </mergeCells>
  <phoneticPr fontId="24"/>
  <pageMargins left="0.31458333333333299" right="0.118055555555556" top="0.196527777777778" bottom="0.19652777777777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１部組み合わせ表</vt:lpstr>
      <vt:lpstr>２部組み合わせ表 </vt:lpstr>
      <vt:lpstr>日程表(１部）</vt:lpstr>
      <vt:lpstr>日程表(２部）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石井敬</dc:creator>
  <cp:lastModifiedBy>Administrator</cp:lastModifiedBy>
  <dcterms:created xsi:type="dcterms:W3CDTF">2023-08-20T06:34:21Z</dcterms:created>
  <dcterms:modified xsi:type="dcterms:W3CDTF">2023-08-20T06:34:21Z</dcterms:modified>
</cp:coreProperties>
</file>